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БОУЛИНГ\Кубок Главы города по боулингу\РЕЗУЛЬТАТЫ\"/>
    </mc:Choice>
  </mc:AlternateContent>
  <bookViews>
    <workbookView xWindow="120" yWindow="120" windowWidth="9720" windowHeight="7320" activeTab="3"/>
  </bookViews>
  <sheets>
    <sheet name="ФИНАЛ" sheetId="4" r:id="rId1"/>
    <sheet name="2-ой тур (полуфинал)" sheetId="1" r:id="rId2"/>
    <sheet name="1-ый тур (отборочные)" sheetId="2" r:id="rId3"/>
    <sheet name="Командное первенство" sheetId="9" r:id="rId4"/>
    <sheet name="Личное первенство (мужчины)" sheetId="7" r:id="rId5"/>
    <sheet name="Личное первенство (женщины)" sheetId="8" r:id="rId6"/>
  </sheets>
  <definedNames>
    <definedName name="_xlnm.Print_Area" localSheetId="2">'1-ый тур (отборочные)'!$A$1:$I$147</definedName>
    <definedName name="_xlnm.Print_Area" localSheetId="1">'2-ой тур (полуфинал)'!#REF!</definedName>
    <definedName name="_xlnm.Print_Area" localSheetId="0">ФИНАЛ!#REF!</definedName>
  </definedNames>
  <calcPr calcId="152511"/>
</workbook>
</file>

<file path=xl/calcChain.xml><?xml version="1.0" encoding="utf-8"?>
<calcChain xmlns="http://schemas.openxmlformats.org/spreadsheetml/2006/main">
  <c r="H11" i="9" l="1"/>
  <c r="H9" i="9"/>
  <c r="H7" i="9"/>
  <c r="H5" i="9"/>
  <c r="H10" i="9"/>
  <c r="H8" i="9"/>
  <c r="H6" i="9"/>
  <c r="H4" i="9"/>
  <c r="D4" i="9"/>
  <c r="H38" i="4" l="1"/>
  <c r="H39" i="4"/>
  <c r="H61" i="4"/>
  <c r="F42" i="4"/>
  <c r="E42" i="4"/>
  <c r="D42" i="4"/>
  <c r="C42" i="4"/>
  <c r="G41" i="4"/>
  <c r="H41" i="4" s="1"/>
  <c r="G40" i="4"/>
  <c r="H40" i="4" s="1"/>
  <c r="G39" i="4"/>
  <c r="G38" i="4"/>
  <c r="G37" i="4"/>
  <c r="H37" i="4" s="1"/>
  <c r="G62" i="4"/>
  <c r="H62" i="4" s="1"/>
  <c r="G63" i="4"/>
  <c r="H63" i="4" s="1"/>
  <c r="G64" i="4"/>
  <c r="H64" i="4" s="1"/>
  <c r="G65" i="4"/>
  <c r="H65" i="4" s="1"/>
  <c r="G22" i="4"/>
  <c r="H22" i="4" s="1"/>
  <c r="G23" i="4"/>
  <c r="H23" i="4" s="1"/>
  <c r="G24" i="4"/>
  <c r="H24" i="4" s="1"/>
  <c r="G25" i="4"/>
  <c r="H25" i="4" s="1"/>
  <c r="G54" i="4"/>
  <c r="H54" i="4" s="1"/>
  <c r="G55" i="4"/>
  <c r="H55" i="4" s="1"/>
  <c r="G56" i="4"/>
  <c r="H56" i="4" s="1"/>
  <c r="G57" i="4"/>
  <c r="H57" i="4" s="1"/>
  <c r="G46" i="4"/>
  <c r="H46" i="4" s="1"/>
  <c r="G47" i="4"/>
  <c r="H47" i="4" s="1"/>
  <c r="G48" i="4"/>
  <c r="H48" i="4" s="1"/>
  <c r="G49" i="4"/>
  <c r="H49" i="4" s="1"/>
  <c r="G14" i="4"/>
  <c r="H14" i="4" s="1"/>
  <c r="G15" i="4"/>
  <c r="H15" i="4" s="1"/>
  <c r="G16" i="4"/>
  <c r="H16" i="4" s="1"/>
  <c r="G17" i="4"/>
  <c r="H17" i="4" s="1"/>
  <c r="G61" i="4"/>
  <c r="G21" i="4"/>
  <c r="H21" i="4" s="1"/>
  <c r="G53" i="4"/>
  <c r="H53" i="4" s="1"/>
  <c r="G45" i="4"/>
  <c r="H45" i="4" s="1"/>
  <c r="G13" i="4"/>
  <c r="H13" i="4" s="1"/>
  <c r="G30" i="4"/>
  <c r="H30" i="4" s="1"/>
  <c r="G31" i="4"/>
  <c r="H31" i="4" s="1"/>
  <c r="G32" i="4"/>
  <c r="H32" i="4" s="1"/>
  <c r="G33" i="4"/>
  <c r="H33" i="4" s="1"/>
  <c r="G29" i="4"/>
  <c r="H29" i="4" s="1"/>
  <c r="G6" i="4"/>
  <c r="H6" i="4" s="1"/>
  <c r="G7" i="4"/>
  <c r="H7" i="4" s="1"/>
  <c r="G8" i="4"/>
  <c r="H8" i="4" s="1"/>
  <c r="G9" i="4"/>
  <c r="H9" i="4" s="1"/>
  <c r="G5" i="4"/>
  <c r="H5" i="4" s="1"/>
  <c r="F13" i="1"/>
  <c r="G13" i="1" s="1"/>
  <c r="F14" i="1"/>
  <c r="G14" i="1" s="1"/>
  <c r="F15" i="1"/>
  <c r="G15" i="1" s="1"/>
  <c r="F16" i="1"/>
  <c r="G16" i="1" s="1"/>
  <c r="F17" i="1"/>
  <c r="G17" i="1" s="1"/>
  <c r="C18" i="1"/>
  <c r="D18" i="1"/>
  <c r="E18" i="1"/>
  <c r="G42" i="4" l="1"/>
  <c r="H42" i="4" s="1"/>
  <c r="F18" i="1"/>
  <c r="H13" i="1" s="1"/>
  <c r="E66" i="1"/>
  <c r="D66" i="1"/>
  <c r="C66" i="1"/>
  <c r="F65" i="1"/>
  <c r="G65" i="1" s="1"/>
  <c r="F64" i="1"/>
  <c r="G64" i="1" s="1"/>
  <c r="F63" i="1"/>
  <c r="G63" i="1" s="1"/>
  <c r="F62" i="1"/>
  <c r="G62" i="1" s="1"/>
  <c r="F61" i="1"/>
  <c r="G61" i="1" s="1"/>
  <c r="E50" i="1"/>
  <c r="D50" i="1"/>
  <c r="C50" i="1"/>
  <c r="F49" i="1"/>
  <c r="G49" i="1" s="1"/>
  <c r="F48" i="1"/>
  <c r="G48" i="1" s="1"/>
  <c r="F47" i="1"/>
  <c r="G47" i="1" s="1"/>
  <c r="F46" i="1"/>
  <c r="G46" i="1" s="1"/>
  <c r="F45" i="1"/>
  <c r="G45" i="1" s="1"/>
  <c r="E114" i="1"/>
  <c r="D114" i="1"/>
  <c r="C114" i="1"/>
  <c r="F113" i="1"/>
  <c r="G113" i="1" s="1"/>
  <c r="F112" i="1"/>
  <c r="G112" i="1" s="1"/>
  <c r="F111" i="1"/>
  <c r="G111" i="1" s="1"/>
  <c r="F110" i="1"/>
  <c r="G110" i="1" s="1"/>
  <c r="F109" i="1"/>
  <c r="G109" i="1" s="1"/>
  <c r="I37" i="4" l="1"/>
  <c r="G18" i="1"/>
  <c r="F114" i="1"/>
  <c r="G114" i="1" s="1"/>
  <c r="F66" i="1"/>
  <c r="G66" i="1" s="1"/>
  <c r="F50" i="1"/>
  <c r="G50" i="1" s="1"/>
  <c r="H109" i="1" l="1"/>
  <c r="H61" i="1"/>
  <c r="H45" i="1"/>
  <c r="E122" i="1" l="1"/>
  <c r="D122" i="1"/>
  <c r="C122" i="1"/>
  <c r="F121" i="1"/>
  <c r="G121" i="1" s="1"/>
  <c r="F120" i="1"/>
  <c r="G120" i="1" s="1"/>
  <c r="F119" i="1"/>
  <c r="G119" i="1" s="1"/>
  <c r="F118" i="1"/>
  <c r="G118" i="1" s="1"/>
  <c r="F117" i="1"/>
  <c r="G117" i="1" s="1"/>
  <c r="E106" i="1"/>
  <c r="D106" i="1"/>
  <c r="C106" i="1"/>
  <c r="F105" i="1"/>
  <c r="G105" i="1" s="1"/>
  <c r="F104" i="1"/>
  <c r="G104" i="1" s="1"/>
  <c r="F103" i="1"/>
  <c r="G103" i="1" s="1"/>
  <c r="F102" i="1"/>
  <c r="G102" i="1" s="1"/>
  <c r="F101" i="1"/>
  <c r="G101" i="1" s="1"/>
  <c r="E42" i="1"/>
  <c r="D42" i="1"/>
  <c r="C42" i="1"/>
  <c r="F41" i="1"/>
  <c r="G41" i="1" s="1"/>
  <c r="F40" i="1"/>
  <c r="G40" i="1" s="1"/>
  <c r="F39" i="1"/>
  <c r="G39" i="1" s="1"/>
  <c r="F38" i="1"/>
  <c r="G38" i="1" s="1"/>
  <c r="F37" i="1"/>
  <c r="G37" i="1" s="1"/>
  <c r="E98" i="1"/>
  <c r="D98" i="1"/>
  <c r="C98" i="1"/>
  <c r="F97" i="1"/>
  <c r="G97" i="1" s="1"/>
  <c r="F96" i="1"/>
  <c r="G96" i="1" s="1"/>
  <c r="F95" i="1"/>
  <c r="G95" i="1" s="1"/>
  <c r="F94" i="1"/>
  <c r="G94" i="1" s="1"/>
  <c r="F93" i="1"/>
  <c r="G93" i="1" s="1"/>
  <c r="E90" i="1"/>
  <c r="D90" i="1"/>
  <c r="C90" i="1"/>
  <c r="F89" i="1"/>
  <c r="G89" i="1" s="1"/>
  <c r="F88" i="1"/>
  <c r="G88" i="1" s="1"/>
  <c r="F87" i="1"/>
  <c r="G87" i="1" s="1"/>
  <c r="F86" i="1"/>
  <c r="G86" i="1" s="1"/>
  <c r="F85" i="1"/>
  <c r="G85" i="1" s="1"/>
  <c r="E58" i="1"/>
  <c r="D58" i="1"/>
  <c r="C58" i="1"/>
  <c r="F57" i="1"/>
  <c r="G57" i="1" s="1"/>
  <c r="F56" i="1"/>
  <c r="G56" i="1" s="1"/>
  <c r="F55" i="1"/>
  <c r="G55" i="1" s="1"/>
  <c r="F54" i="1"/>
  <c r="G54" i="1" s="1"/>
  <c r="G53" i="1"/>
  <c r="F53" i="1"/>
  <c r="E10" i="1"/>
  <c r="D10" i="1"/>
  <c r="C10" i="1"/>
  <c r="F9" i="1"/>
  <c r="G9" i="1" s="1"/>
  <c r="F8" i="1"/>
  <c r="G8" i="1" s="1"/>
  <c r="F7" i="1"/>
  <c r="G7" i="1" s="1"/>
  <c r="F6" i="1"/>
  <c r="G6" i="1" s="1"/>
  <c r="F5" i="1"/>
  <c r="G5" i="1" s="1"/>
  <c r="E26" i="1"/>
  <c r="D26" i="1"/>
  <c r="C26" i="1"/>
  <c r="F25" i="1"/>
  <c r="G25" i="1" s="1"/>
  <c r="F24" i="1"/>
  <c r="G24" i="1" s="1"/>
  <c r="F23" i="1"/>
  <c r="G23" i="1" s="1"/>
  <c r="F22" i="1"/>
  <c r="G22" i="1" s="1"/>
  <c r="F21" i="1"/>
  <c r="G21" i="1" s="1"/>
  <c r="E74" i="1"/>
  <c r="D74" i="1"/>
  <c r="C74" i="1"/>
  <c r="F73" i="1"/>
  <c r="G73" i="1" s="1"/>
  <c r="F72" i="1"/>
  <c r="G72" i="1" s="1"/>
  <c r="F71" i="1"/>
  <c r="G71" i="1" s="1"/>
  <c r="F70" i="1"/>
  <c r="G70" i="1" s="1"/>
  <c r="F69" i="1"/>
  <c r="G69" i="1" s="1"/>
  <c r="E82" i="1"/>
  <c r="D82" i="1"/>
  <c r="C82" i="1"/>
  <c r="F81" i="1"/>
  <c r="G81" i="1" s="1"/>
  <c r="F80" i="1"/>
  <c r="G80" i="1" s="1"/>
  <c r="F79" i="1"/>
  <c r="G79" i="1" s="1"/>
  <c r="F78" i="1"/>
  <c r="G78" i="1" s="1"/>
  <c r="F77" i="1"/>
  <c r="G77" i="1" s="1"/>
  <c r="E34" i="1"/>
  <c r="D34" i="1"/>
  <c r="C34" i="1"/>
  <c r="F33" i="1"/>
  <c r="G33" i="1" s="1"/>
  <c r="F32" i="1"/>
  <c r="G32" i="1" s="1"/>
  <c r="F31" i="1"/>
  <c r="G31" i="1" s="1"/>
  <c r="F30" i="1"/>
  <c r="G30" i="1" s="1"/>
  <c r="F29" i="1"/>
  <c r="G29" i="1" s="1"/>
  <c r="F90" i="1" l="1"/>
  <c r="H85" i="1" s="1"/>
  <c r="F122" i="1"/>
  <c r="H117" i="1" s="1"/>
  <c r="F106" i="1"/>
  <c r="H101" i="1" s="1"/>
  <c r="F42" i="1"/>
  <c r="H37" i="1" s="1"/>
  <c r="F74" i="1"/>
  <c r="H69" i="1" s="1"/>
  <c r="F34" i="1"/>
  <c r="H29" i="1" s="1"/>
  <c r="F10" i="1"/>
  <c r="H5" i="1" s="1"/>
  <c r="F82" i="1"/>
  <c r="G82" i="1" s="1"/>
  <c r="F58" i="1"/>
  <c r="G58" i="1" s="1"/>
  <c r="F98" i="1"/>
  <c r="H93" i="1" s="1"/>
  <c r="F26" i="1"/>
  <c r="H21" i="1" s="1"/>
  <c r="E82" i="2"/>
  <c r="D82" i="2"/>
  <c r="C82" i="2"/>
  <c r="F81" i="2"/>
  <c r="G81" i="2" s="1"/>
  <c r="F80" i="2"/>
  <c r="G80" i="2" s="1"/>
  <c r="F79" i="2"/>
  <c r="G79" i="2" s="1"/>
  <c r="F78" i="2"/>
  <c r="G78" i="2" s="1"/>
  <c r="F77" i="2"/>
  <c r="G77" i="2" s="1"/>
  <c r="F121" i="2"/>
  <c r="F120" i="2"/>
  <c r="F119" i="2"/>
  <c r="F118" i="2"/>
  <c r="F117" i="2"/>
  <c r="F89" i="2"/>
  <c r="F88" i="2"/>
  <c r="F87" i="2"/>
  <c r="F86" i="2"/>
  <c r="F85" i="2"/>
  <c r="F137" i="2"/>
  <c r="F136" i="2"/>
  <c r="F135" i="2"/>
  <c r="F134" i="2"/>
  <c r="F133" i="2"/>
  <c r="F97" i="2"/>
  <c r="F96" i="2"/>
  <c r="F95" i="2"/>
  <c r="F94" i="2"/>
  <c r="F93" i="2"/>
  <c r="F41" i="2"/>
  <c r="F40" i="2"/>
  <c r="F39" i="2"/>
  <c r="F38" i="2"/>
  <c r="F37" i="2"/>
  <c r="F33" i="2"/>
  <c r="F32" i="2"/>
  <c r="F31" i="2"/>
  <c r="F30" i="2"/>
  <c r="F29" i="2"/>
  <c r="F129" i="2"/>
  <c r="F128" i="2"/>
  <c r="F127" i="2"/>
  <c r="F126" i="2"/>
  <c r="F125" i="2"/>
  <c r="F113" i="2"/>
  <c r="F112" i="2"/>
  <c r="F111" i="2"/>
  <c r="F110" i="2"/>
  <c r="F109" i="2"/>
  <c r="F73" i="2"/>
  <c r="F72" i="2"/>
  <c r="F71" i="2"/>
  <c r="F70" i="2"/>
  <c r="F69" i="2"/>
  <c r="F25" i="2"/>
  <c r="F24" i="2"/>
  <c r="F23" i="2"/>
  <c r="F22" i="2"/>
  <c r="F21" i="2"/>
  <c r="F57" i="2"/>
  <c r="F56" i="2"/>
  <c r="F55" i="2"/>
  <c r="F54" i="2"/>
  <c r="F53" i="2"/>
  <c r="F65" i="2"/>
  <c r="F64" i="2"/>
  <c r="F63" i="2"/>
  <c r="F62" i="2"/>
  <c r="F61" i="2"/>
  <c r="F105" i="2"/>
  <c r="F104" i="2"/>
  <c r="F103" i="2"/>
  <c r="F102" i="2"/>
  <c r="F101" i="2"/>
  <c r="F17" i="2"/>
  <c r="F16" i="2"/>
  <c r="F15" i="2"/>
  <c r="F14" i="2"/>
  <c r="F13" i="2"/>
  <c r="F49" i="2"/>
  <c r="F48" i="2"/>
  <c r="F47" i="2"/>
  <c r="F46" i="2"/>
  <c r="F45" i="2"/>
  <c r="F6" i="2"/>
  <c r="F7" i="2"/>
  <c r="F8" i="2"/>
  <c r="F9" i="2"/>
  <c r="F5" i="2"/>
  <c r="G90" i="1" l="1"/>
  <c r="H53" i="1"/>
  <c r="G10" i="1"/>
  <c r="H77" i="1"/>
  <c r="G122" i="1"/>
  <c r="G34" i="1"/>
  <c r="G106" i="1"/>
  <c r="G98" i="1"/>
  <c r="G42" i="1"/>
  <c r="G74" i="1"/>
  <c r="G26" i="1"/>
  <c r="F82" i="2"/>
  <c r="H77" i="2" s="1"/>
  <c r="F5" i="9"/>
  <c r="F9" i="9"/>
  <c r="D5" i="9"/>
  <c r="G82" i="2" l="1"/>
  <c r="D22" i="9"/>
  <c r="D21" i="9"/>
  <c r="D20" i="9"/>
  <c r="D19" i="9"/>
  <c r="D18" i="9"/>
  <c r="D17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8" i="9"/>
  <c r="F7" i="9"/>
  <c r="D7" i="9"/>
  <c r="F6" i="9"/>
  <c r="D6" i="9"/>
  <c r="F4" i="9"/>
  <c r="F66" i="4" l="1"/>
  <c r="E66" i="4"/>
  <c r="D66" i="4"/>
  <c r="C66" i="4"/>
  <c r="F26" i="4"/>
  <c r="E26" i="4"/>
  <c r="D26" i="4"/>
  <c r="C26" i="4"/>
  <c r="F58" i="4"/>
  <c r="E58" i="4"/>
  <c r="D58" i="4"/>
  <c r="C58" i="4"/>
  <c r="F50" i="4"/>
  <c r="E50" i="4"/>
  <c r="D50" i="4"/>
  <c r="C50" i="4"/>
  <c r="F18" i="4"/>
  <c r="E18" i="4"/>
  <c r="D18" i="4"/>
  <c r="C18" i="4"/>
  <c r="F34" i="4"/>
  <c r="E34" i="4"/>
  <c r="D34" i="4"/>
  <c r="C34" i="4"/>
  <c r="F10" i="4"/>
  <c r="E10" i="4"/>
  <c r="D10" i="4"/>
  <c r="C10" i="4"/>
  <c r="G66" i="4" l="1"/>
  <c r="G50" i="4"/>
  <c r="H50" i="4" s="1"/>
  <c r="G10" i="4"/>
  <c r="H10" i="4" s="1"/>
  <c r="G58" i="4"/>
  <c r="H58" i="4" s="1"/>
  <c r="G26" i="4"/>
  <c r="G34" i="4"/>
  <c r="H34" i="4" s="1"/>
  <c r="G18" i="4"/>
  <c r="E122" i="2"/>
  <c r="D122" i="2"/>
  <c r="C122" i="2"/>
  <c r="G121" i="2"/>
  <c r="G120" i="2"/>
  <c r="G119" i="2"/>
  <c r="G118" i="2"/>
  <c r="G117" i="2"/>
  <c r="E90" i="2"/>
  <c r="D90" i="2"/>
  <c r="C90" i="2"/>
  <c r="G89" i="2"/>
  <c r="G88" i="2"/>
  <c r="G87" i="2"/>
  <c r="G86" i="2"/>
  <c r="G85" i="2"/>
  <c r="E138" i="2"/>
  <c r="D138" i="2"/>
  <c r="C138" i="2"/>
  <c r="G137" i="2"/>
  <c r="G136" i="2"/>
  <c r="G135" i="2"/>
  <c r="G134" i="2"/>
  <c r="G133" i="2"/>
  <c r="I61" i="4" l="1"/>
  <c r="H66" i="4"/>
  <c r="I21" i="4"/>
  <c r="H26" i="4"/>
  <c r="I13" i="4"/>
  <c r="H18" i="4"/>
  <c r="I45" i="4"/>
  <c r="F138" i="2"/>
  <c r="H133" i="2" s="1"/>
  <c r="F90" i="2"/>
  <c r="H85" i="2" s="1"/>
  <c r="F122" i="2"/>
  <c r="H117" i="2" s="1"/>
  <c r="I53" i="4"/>
  <c r="I29" i="4"/>
  <c r="I5" i="4"/>
  <c r="E114" i="2"/>
  <c r="D114" i="2"/>
  <c r="C114" i="2"/>
  <c r="G113" i="2"/>
  <c r="G112" i="2"/>
  <c r="G111" i="2"/>
  <c r="G110" i="2"/>
  <c r="G109" i="2"/>
  <c r="E34" i="2"/>
  <c r="D34" i="2"/>
  <c r="C34" i="2"/>
  <c r="G33" i="2"/>
  <c r="G32" i="2"/>
  <c r="G31" i="2"/>
  <c r="G30" i="2"/>
  <c r="G29" i="2"/>
  <c r="E130" i="2"/>
  <c r="D130" i="2"/>
  <c r="C130" i="2"/>
  <c r="G129" i="2"/>
  <c r="G128" i="2"/>
  <c r="G127" i="2"/>
  <c r="G126" i="2"/>
  <c r="G125" i="2"/>
  <c r="E74" i="2"/>
  <c r="D74" i="2"/>
  <c r="C74" i="2"/>
  <c r="G73" i="2"/>
  <c r="G72" i="2"/>
  <c r="G71" i="2"/>
  <c r="G70" i="2"/>
  <c r="G69" i="2"/>
  <c r="E26" i="2"/>
  <c r="D26" i="2"/>
  <c r="C26" i="2"/>
  <c r="G25" i="2"/>
  <c r="G24" i="2"/>
  <c r="G23" i="2"/>
  <c r="G22" i="2"/>
  <c r="G21" i="2"/>
  <c r="E106" i="2"/>
  <c r="D106" i="2"/>
  <c r="C106" i="2"/>
  <c r="G105" i="2"/>
  <c r="G104" i="2"/>
  <c r="G103" i="2"/>
  <c r="G102" i="2"/>
  <c r="G101" i="2"/>
  <c r="E50" i="2"/>
  <c r="D50" i="2"/>
  <c r="C50" i="2"/>
  <c r="G49" i="2"/>
  <c r="G48" i="2"/>
  <c r="G47" i="2"/>
  <c r="G46" i="2"/>
  <c r="G45" i="2"/>
  <c r="F50" i="2" l="1"/>
  <c r="H45" i="2" s="1"/>
  <c r="F106" i="2"/>
  <c r="G106" i="2" s="1"/>
  <c r="F26" i="2"/>
  <c r="H21" i="2" s="1"/>
  <c r="F74" i="2"/>
  <c r="H69" i="2" s="1"/>
  <c r="F130" i="2"/>
  <c r="G130" i="2" s="1"/>
  <c r="F34" i="2"/>
  <c r="G34" i="2" s="1"/>
  <c r="F114" i="2"/>
  <c r="H109" i="2" s="1"/>
  <c r="G122" i="2"/>
  <c r="G90" i="2"/>
  <c r="G138" i="2"/>
  <c r="G114" i="2" l="1"/>
  <c r="H29" i="2"/>
  <c r="H125" i="2"/>
  <c r="G74" i="2"/>
  <c r="G26" i="2"/>
  <c r="H101" i="2"/>
  <c r="G50" i="2"/>
  <c r="G97" i="2"/>
  <c r="G96" i="2"/>
  <c r="G95" i="2"/>
  <c r="G94" i="2"/>
  <c r="G93" i="2"/>
  <c r="E98" i="2"/>
  <c r="D98" i="2"/>
  <c r="C98" i="2"/>
  <c r="G41" i="2"/>
  <c r="G40" i="2"/>
  <c r="G39" i="2"/>
  <c r="G38" i="2"/>
  <c r="G37" i="2"/>
  <c r="E42" i="2"/>
  <c r="D42" i="2"/>
  <c r="C42" i="2"/>
  <c r="F98" i="2" l="1"/>
  <c r="F42" i="2"/>
  <c r="G57" i="2"/>
  <c r="G56" i="2"/>
  <c r="G55" i="2"/>
  <c r="G54" i="2"/>
  <c r="G53" i="2"/>
  <c r="E58" i="2"/>
  <c r="D58" i="2"/>
  <c r="C58" i="2"/>
  <c r="G65" i="2"/>
  <c r="G64" i="2"/>
  <c r="G63" i="2"/>
  <c r="G62" i="2"/>
  <c r="G61" i="2"/>
  <c r="E66" i="2"/>
  <c r="D66" i="2"/>
  <c r="C66" i="2"/>
  <c r="G13" i="2"/>
  <c r="G14" i="2"/>
  <c r="G15" i="2"/>
  <c r="G16" i="2"/>
  <c r="G17" i="2"/>
  <c r="F58" i="2" l="1"/>
  <c r="F66" i="2"/>
  <c r="H37" i="2"/>
  <c r="G42" i="2"/>
  <c r="H93" i="2"/>
  <c r="G98" i="2"/>
  <c r="E18" i="2"/>
  <c r="D18" i="2"/>
  <c r="C18" i="2"/>
  <c r="G5" i="2"/>
  <c r="G6" i="2"/>
  <c r="G7" i="2"/>
  <c r="G8" i="2"/>
  <c r="G9" i="2"/>
  <c r="F18" i="2" l="1"/>
  <c r="H53" i="2"/>
  <c r="G58" i="2"/>
  <c r="H61" i="2"/>
  <c r="G66" i="2"/>
  <c r="E10" i="2"/>
  <c r="H13" i="2" l="1"/>
  <c r="G18" i="2"/>
  <c r="C10" i="2"/>
  <c r="D10" i="2"/>
  <c r="F10" i="2" l="1"/>
  <c r="H5" i="2" s="1"/>
  <c r="G10" i="2" l="1"/>
</calcChain>
</file>

<file path=xl/sharedStrings.xml><?xml version="1.0" encoding="utf-8"?>
<sst xmlns="http://schemas.openxmlformats.org/spreadsheetml/2006/main" count="1227" uniqueCount="198">
  <si>
    <t>Ф.И.О.</t>
  </si>
  <si>
    <t>1 игра</t>
  </si>
  <si>
    <t>2 игра</t>
  </si>
  <si>
    <t>Ситников Алексей Николаевич</t>
  </si>
  <si>
    <t>Правовое управление</t>
  </si>
  <si>
    <t>Управление городского хозяйства</t>
  </si>
  <si>
    <t>Финансовое управление</t>
  </si>
  <si>
    <t>Управление жилищного фонда</t>
  </si>
  <si>
    <t>Тимохин Владимир Евгеньевич</t>
  </si>
  <si>
    <t>Управление жилищно-коммунального хозяйства</t>
  </si>
  <si>
    <t>Старостин Олег Анатольевич</t>
  </si>
  <si>
    <t>Управление по делам культуры и искусства</t>
  </si>
  <si>
    <t>Управление имущества</t>
  </si>
  <si>
    <t>Погребняк Олег Константинович</t>
  </si>
  <si>
    <t>Гаврицков Владимир Александрович</t>
  </si>
  <si>
    <t>Управление общего и дошкольного образования</t>
  </si>
  <si>
    <t>Евченко Виктория Анатольевна</t>
  </si>
  <si>
    <t>№</t>
  </si>
  <si>
    <t>рез-т</t>
  </si>
  <si>
    <t>ИТОГ</t>
  </si>
  <si>
    <t>МЕСТО</t>
  </si>
  <si>
    <t>Управление по делам ГО и ЧС</t>
  </si>
  <si>
    <t>Норильский городской Совет депутатов</t>
  </si>
  <si>
    <t>Мельникова Татьяна Ивановна</t>
  </si>
  <si>
    <t>Суровцев Александр Михайлович</t>
  </si>
  <si>
    <t>Управление экономики</t>
  </si>
  <si>
    <t>Зарубин Андрей Игоревич</t>
  </si>
  <si>
    <t>Аллаяров Руслан Зигандарович</t>
  </si>
  <si>
    <t>Григорьева Елена Николаевна</t>
  </si>
  <si>
    <t>3 игра</t>
  </si>
  <si>
    <t>Гулевич Наталья Александровна</t>
  </si>
  <si>
    <t>Новиков Виталий Викторович</t>
  </si>
  <si>
    <t>Адаева Наталья Владимировна</t>
  </si>
  <si>
    <t>Юматова Наталья Евгеньевна</t>
  </si>
  <si>
    <t>Женихова Евгения Викторовна</t>
  </si>
  <si>
    <t>Жидаль Марина Юрьевна</t>
  </si>
  <si>
    <t>Адамова Лариса Николаевна</t>
  </si>
  <si>
    <t>Колчин Михаил Валерьевич</t>
  </si>
  <si>
    <t>Егорова Анна Александровна</t>
  </si>
  <si>
    <t>Паршинцева Татьяна Александровна</t>
  </si>
  <si>
    <t>Марьёва Татьяна Вячеславовна</t>
  </si>
  <si>
    <t>Лавро Дарья Олеговна</t>
  </si>
  <si>
    <t xml:space="preserve">Управление по персоналу </t>
  </si>
  <si>
    <t>Демидов Кирилл Александрович</t>
  </si>
  <si>
    <t>Соловьева Елена Михайловна</t>
  </si>
  <si>
    <t>Субочева Ирина Николаевна</t>
  </si>
  <si>
    <t>Настенко Светлана Геннадьевна</t>
  </si>
  <si>
    <t>Дружинина Елена Юрьевна</t>
  </si>
  <si>
    <t>Павлова Ольга Николаевна</t>
  </si>
  <si>
    <t xml:space="preserve">Управление по градостроительству и землепользованию </t>
  </si>
  <si>
    <t>Анциферова Людмила Евгеньевна</t>
  </si>
  <si>
    <t>Гарбарук Сергей Сергеевич</t>
  </si>
  <si>
    <t>Захаров Сергей Вячеславович</t>
  </si>
  <si>
    <t>Управление потребительского рынка и услуг</t>
  </si>
  <si>
    <t>Журтарова Наталья Анатольевна</t>
  </si>
  <si>
    <t>Горшкова Екатерина Викторовна</t>
  </si>
  <si>
    <t>Листровой Андрей Николаевич</t>
  </si>
  <si>
    <t>Муц Татьяна Евгеньевна</t>
  </si>
  <si>
    <t>Управление по спорту</t>
  </si>
  <si>
    <t>Управление по персоналу</t>
  </si>
  <si>
    <t>4 игра</t>
  </si>
  <si>
    <t>Беседина Елена Викторовна</t>
  </si>
  <si>
    <t>Клюева Наталья Леонидовна</t>
  </si>
  <si>
    <t>Левченко Алексей Викторович</t>
  </si>
  <si>
    <t>Алексеенко Владислав Валериевич</t>
  </si>
  <si>
    <t>Лисицина Елена Валериевна</t>
  </si>
  <si>
    <t>Кулян Руслан Анатольевич</t>
  </si>
  <si>
    <t>Куркин Игорь Николаевич</t>
  </si>
  <si>
    <t>Хубежова Анастасия Юрьевна</t>
  </si>
  <si>
    <t>Папанцева Юлия Владимировна</t>
  </si>
  <si>
    <t>Оболонская Светлана Стефановна</t>
  </si>
  <si>
    <t>Еськова Ольга Анатольевна</t>
  </si>
  <si>
    <t>Талнахское территориальное Управление</t>
  </si>
  <si>
    <t>Жабина Ирина Юрьевна</t>
  </si>
  <si>
    <t>Капустина Евгения Викторовна</t>
  </si>
  <si>
    <t>Верещагина Наталья Владимировна</t>
  </si>
  <si>
    <t>средний</t>
  </si>
  <si>
    <t>1-ый тур соревнований</t>
  </si>
  <si>
    <t>2-ой тур соревнований (полуфинал)</t>
  </si>
  <si>
    <t>Финал</t>
  </si>
  <si>
    <t>дорожки:</t>
  </si>
  <si>
    <t>командный результат:</t>
  </si>
  <si>
    <t>Захаров Андрей Артурович</t>
  </si>
  <si>
    <t>Маркова Светлана Николаевна</t>
  </si>
  <si>
    <t>Музыка Анна Александровна</t>
  </si>
  <si>
    <t>Алексеева Марина Виталиевна</t>
  </si>
  <si>
    <t>Царёв Владимир Владимирович</t>
  </si>
  <si>
    <t>Управление обеспечения деятельности</t>
  </si>
  <si>
    <t>Хаккулова Малика Эргашевна</t>
  </si>
  <si>
    <t>Бойко Павел Павлович</t>
  </si>
  <si>
    <t>Смолина Олеся Игоревна</t>
  </si>
  <si>
    <t>Кайерканское территориальное управление</t>
  </si>
  <si>
    <t>Соколова Виктория Валерьевна</t>
  </si>
  <si>
    <t>Мазитова Лилия Леонидовна</t>
  </si>
  <si>
    <t>Бояркина Алла Николаевна</t>
  </si>
  <si>
    <t>Сатишур Наталья Алексеевна</t>
  </si>
  <si>
    <t>Коселовская Ирина Александровна</t>
  </si>
  <si>
    <t>Войник Евгений Александрович</t>
  </si>
  <si>
    <t>Шутов Юрий Владимирович</t>
  </si>
  <si>
    <t>Управление по градостроительству и землепользованию</t>
  </si>
  <si>
    <t>Управление по делам ГОиЧС</t>
  </si>
  <si>
    <t>Место</t>
  </si>
  <si>
    <t>ФИО</t>
  </si>
  <si>
    <t>Команда</t>
  </si>
  <si>
    <t>Талнахское территориальное управление</t>
  </si>
  <si>
    <t>X</t>
  </si>
  <si>
    <t>Результаты игр в турах</t>
  </si>
  <si>
    <t>1-ый тур (отборочные)</t>
  </si>
  <si>
    <t>2-ой тур (полуфинал)</t>
  </si>
  <si>
    <t>-</t>
  </si>
  <si>
    <t xml:space="preserve">лучшая игра участника турнира в туре </t>
  </si>
  <si>
    <t>лучший результат участника турнира в трёх турах</t>
  </si>
  <si>
    <t>победитель и призёры турнира
в личном зачете среди женщин</t>
  </si>
  <si>
    <t>лучшая игра турнира среди всех участников турнира - женщин</t>
  </si>
  <si>
    <t>средний результат лучшего тура 
победителя и призёров турнира среди женщин</t>
  </si>
  <si>
    <t>1-ый тур</t>
  </si>
  <si>
    <t>2-ой тур</t>
  </si>
  <si>
    <t xml:space="preserve">Правовое управление </t>
  </si>
  <si>
    <t>Х</t>
  </si>
  <si>
    <t>Вальтер Денис Вячеславович</t>
  </si>
  <si>
    <t>Нижник Елена Владимировна</t>
  </si>
  <si>
    <t>Панов Виталий Валентинович</t>
  </si>
  <si>
    <t>Павлова Евгения Вячеславна</t>
  </si>
  <si>
    <t>Чуланова Виктория Викторовна</t>
  </si>
  <si>
    <t>Морозова Наталья Евгеньевна</t>
  </si>
  <si>
    <t>Миронова Ирина Николаевна</t>
  </si>
  <si>
    <t>Годун Алёна Сергеевна</t>
  </si>
  <si>
    <t>Денисова Ирина Николаевна</t>
  </si>
  <si>
    <t>Недбайло Елена Васильевна</t>
  </si>
  <si>
    <t>Антипова Ольга Васильевна</t>
  </si>
  <si>
    <t>Соколов Андрей Александрович</t>
  </si>
  <si>
    <t>Клявлин Виктор Рушатович</t>
  </si>
  <si>
    <t>Галыга Григорий Михайлович</t>
  </si>
  <si>
    <t>Переверзев Андрей Сергеевич</t>
  </si>
  <si>
    <t>Билык Юлия Юрьевна</t>
  </si>
  <si>
    <t>Кислинская Виолетта Витальевна</t>
  </si>
  <si>
    <t>Севастьянова Владислава Евгеньевна</t>
  </si>
  <si>
    <t>Хилько Александр Владимирович</t>
  </si>
  <si>
    <t>Мартыненко Алёна Дмитриевна</t>
  </si>
  <si>
    <t>Попова Кристина Николаевна</t>
  </si>
  <si>
    <t>Андреева Вера Сергеевна</t>
  </si>
  <si>
    <t>Васильева Светлана Васильевна</t>
  </si>
  <si>
    <t>Чегодаева Ирина Викторовна</t>
  </si>
  <si>
    <t>07 апреля 2018 года</t>
  </si>
  <si>
    <t>Лисюткина Юлия Николаевна</t>
  </si>
  <si>
    <t>Руководители Администрации</t>
  </si>
  <si>
    <t>Ахметчин Ринат Вячеславович</t>
  </si>
  <si>
    <t>Тимофеев Николай Анатольевич</t>
  </si>
  <si>
    <t>Миронов Максим Николаевич</t>
  </si>
  <si>
    <t>Ускова Татьяна Анатольевна</t>
  </si>
  <si>
    <t>Управление ГОиЧС</t>
  </si>
  <si>
    <t>08 апреля 2018 года</t>
  </si>
  <si>
    <t>1</t>
  </si>
  <si>
    <t>2</t>
  </si>
  <si>
    <t>8</t>
  </si>
  <si>
    <t>9</t>
  </si>
  <si>
    <t>7</t>
  </si>
  <si>
    <t>4</t>
  </si>
  <si>
    <t>5</t>
  </si>
  <si>
    <t>6</t>
  </si>
  <si>
    <t>3</t>
  </si>
  <si>
    <t>10</t>
  </si>
  <si>
    <t>11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</si>
  <si>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</si>
  <si>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</si>
  <si>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</si>
  <si>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</si>
  <si>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</si>
  <si>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</si>
  <si>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</si>
  <si>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</si>
  <si>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</si>
  <si>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</si>
  <si>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</si>
  <si>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</si>
  <si>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</si>
  <si>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</si>
  <si>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</si>
  <si>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31</t>
  </si>
  <si>
    <t>32</t>
  </si>
  <si>
    <t>33</t>
  </si>
  <si>
    <t>Сумма
трёх игр</t>
  </si>
  <si>
    <t>Сумма
четырёхигр</t>
  </si>
  <si>
    <t>9-10</t>
  </si>
  <si>
    <t>15-16</t>
  </si>
  <si>
    <t>38-39</t>
  </si>
  <si>
    <t>41-42</t>
  </si>
  <si>
    <t>53-54</t>
  </si>
  <si>
    <t>победитель и призёры турнира
в личном зачете среди мужчин</t>
  </si>
  <si>
    <t>лучшая игра турнира среди всех участников турнира - мужчин</t>
  </si>
  <si>
    <t>средний результат лучшего тура 
победителя и призёров турнира среди мужчин</t>
  </si>
  <si>
    <t>24-25</t>
  </si>
  <si>
    <t>02-06 апреля 2018 года</t>
  </si>
  <si>
    <t>Сумма
четырёх
игр</t>
  </si>
  <si>
    <t>Средний
результат
игроков
в трёх
играх</t>
  </si>
  <si>
    <t>Средний
результат
игроков
в четырёх
играх</t>
  </si>
  <si>
    <t>Средний
результат
в трёх
играх</t>
  </si>
  <si>
    <t>Средний
результат
в четырёх
играх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</si>
</sst>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sz val="8"/>
      <name val="Arial"/>
      <family val="2"/>
      <charset val="204"/>
    </font>
    <font>
      <b/>
      <sz val="22"/>
      <color indexed="1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  <font>
      <sz val="14"/>
      <color theme="0" tint="-0.34998626667073579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rgb="FFFF00FF"/>
      <name val="Times New Roman"/>
      <family val="1"/>
      <charset val="204"/>
    </font>
    <font>
      <sz val="14"/>
      <color theme="5" tint="-0.49998474074526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ED0F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5" borderId="0" xfId="0" applyFill="1"/>
    <xf numFmtId="0" fontId="2" fillId="5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2" fontId="2" fillId="8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2" xfId="0" applyFon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/>
    <xf numFmtId="0" fontId="2" fillId="12" borderId="2" xfId="0" applyFont="1" applyFill="1" applyBorder="1" applyAlignment="1">
      <alignment horizontal="center"/>
    </xf>
    <xf numFmtId="2" fontId="2" fillId="12" borderId="2" xfId="0" applyNumberFormat="1" applyFont="1" applyFill="1" applyBorder="1" applyAlignment="1">
      <alignment horizontal="center" vertical="center"/>
    </xf>
    <xf numFmtId="0" fontId="2" fillId="12" borderId="5" xfId="0" applyFont="1" applyFill="1" applyBorder="1"/>
    <xf numFmtId="0" fontId="2" fillId="12" borderId="4" xfId="0" applyFont="1" applyFill="1" applyBorder="1"/>
    <xf numFmtId="0" fontId="0" fillId="0" borderId="0" xfId="0" applyBorder="1"/>
    <xf numFmtId="0" fontId="2" fillId="5" borderId="0" xfId="0" applyFont="1" applyFill="1" applyBorder="1"/>
    <xf numFmtId="2" fontId="2" fillId="5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/>
    <xf numFmtId="2" fontId="14" fillId="17" borderId="1" xfId="0" applyNumberFormat="1" applyFont="1" applyFill="1" applyBorder="1" applyAlignment="1">
      <alignment horizontal="center" vertical="center"/>
    </xf>
    <xf numFmtId="2" fontId="12" fillId="17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15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8" fillId="19" borderId="1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/>
    </xf>
    <xf numFmtId="0" fontId="2" fillId="5" borderId="0" xfId="0" applyFont="1" applyFill="1"/>
    <xf numFmtId="0" fontId="1" fillId="21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2" fillId="20" borderId="1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left" vertical="center"/>
    </xf>
    <xf numFmtId="0" fontId="1" fillId="22" borderId="1" xfId="0" applyFont="1" applyFill="1" applyBorder="1" applyAlignment="1">
      <alignment horizontal="left" vertical="center"/>
    </xf>
    <xf numFmtId="0" fontId="1" fillId="22" borderId="1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/>
    </xf>
    <xf numFmtId="2" fontId="20" fillId="5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2" fillId="23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justify"/>
    </xf>
    <xf numFmtId="0" fontId="1" fillId="18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8" fillId="19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8" fillId="19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0" fontId="0" fillId="5" borderId="0" xfId="0" applyFill="1" applyBorder="1"/>
    <xf numFmtId="0" fontId="16" fillId="8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49" fontId="2" fillId="14" borderId="1" xfId="0" applyNumberFormat="1" applyFont="1" applyFill="1" applyBorder="1" applyAlignment="1">
      <alignment horizontal="center" vertical="center"/>
    </xf>
    <xf numFmtId="49" fontId="12" fillId="14" borderId="1" xfId="0" applyNumberFormat="1" applyFont="1" applyFill="1" applyBorder="1" applyAlignment="1">
      <alignment horizontal="center" vertical="center"/>
    </xf>
    <xf numFmtId="0" fontId="12" fillId="14" borderId="1" xfId="0" applyFont="1" applyFill="1" applyBorder="1"/>
    <xf numFmtId="0" fontId="12" fillId="5" borderId="1" xfId="0" applyFont="1" applyFill="1" applyBorder="1"/>
    <xf numFmtId="0" fontId="12" fillId="3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2" fillId="20" borderId="1" xfId="0" applyFont="1" applyFill="1" applyBorder="1"/>
    <xf numFmtId="0" fontId="1" fillId="5" borderId="1" xfId="0" applyFont="1" applyFill="1" applyBorder="1"/>
    <xf numFmtId="0" fontId="1" fillId="20" borderId="1" xfId="0" applyFont="1" applyFill="1" applyBorder="1"/>
    <xf numFmtId="49" fontId="12" fillId="20" borderId="1" xfId="0" applyNumberFormat="1" applyFont="1" applyFill="1" applyBorder="1" applyAlignment="1">
      <alignment horizontal="center" vertical="center"/>
    </xf>
    <xf numFmtId="49" fontId="2" fillId="20" borderId="1" xfId="0" applyNumberFormat="1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" fillId="14" borderId="1" xfId="0" applyFont="1" applyFill="1" applyBorder="1"/>
    <xf numFmtId="0" fontId="3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right"/>
    </xf>
    <xf numFmtId="0" fontId="2" fillId="11" borderId="7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1" fillId="4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8" fillId="19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left" vertical="center"/>
    </xf>
    <xf numFmtId="0" fontId="12" fillId="14" borderId="8" xfId="0" applyFont="1" applyFill="1" applyBorder="1" applyAlignment="1">
      <alignment horizontal="left" vertical="center"/>
    </xf>
    <xf numFmtId="0" fontId="12" fillId="14" borderId="7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12" fillId="20" borderId="2" xfId="0" applyFont="1" applyFill="1" applyBorder="1" applyAlignment="1">
      <alignment horizontal="left" vertical="center"/>
    </xf>
    <xf numFmtId="0" fontId="12" fillId="20" borderId="8" xfId="0" applyFont="1" applyFill="1" applyBorder="1" applyAlignment="1">
      <alignment horizontal="left" vertical="center"/>
    </xf>
    <xf numFmtId="0" fontId="12" fillId="20" borderId="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C80D6"/>
      <color rgb="FFFED0F9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7"/>
  <sheetViews>
    <sheetView zoomScaleNormal="100" zoomScaleSheetLayoutView="2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41" sqref="M41"/>
    </sheetView>
  </sheetViews>
  <sheetFormatPr defaultRowHeight="12.75" x14ac:dyDescent="0.2"/>
  <cols>
    <col min="1" max="1" width="3.140625" bestFit="1" customWidth="1"/>
    <col min="2" max="2" width="43.140625" bestFit="1" customWidth="1"/>
    <col min="3" max="6" width="7.28515625" bestFit="1" customWidth="1"/>
    <col min="7" max="7" width="6.28515625" bestFit="1" customWidth="1"/>
    <col min="8" max="8" width="9.28515625" bestFit="1" customWidth="1"/>
    <col min="9" max="9" width="7.42578125" bestFit="1" customWidth="1"/>
    <col min="10" max="10" width="9.28515625" bestFit="1" customWidth="1"/>
  </cols>
  <sheetData>
    <row r="1" spans="1:10" ht="19.899999999999999" customHeight="1" x14ac:dyDescent="0.2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9.899999999999999" customHeight="1" x14ac:dyDescent="0.2">
      <c r="A2" s="135" t="s">
        <v>151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9.899999999999999" customHeight="1" x14ac:dyDescent="0.2">
      <c r="A3" s="112" t="s">
        <v>17</v>
      </c>
      <c r="B3" s="113" t="s">
        <v>0</v>
      </c>
      <c r="C3" s="113" t="s">
        <v>1</v>
      </c>
      <c r="D3" s="113" t="s">
        <v>2</v>
      </c>
      <c r="E3" s="113" t="s">
        <v>29</v>
      </c>
      <c r="F3" s="113" t="s">
        <v>60</v>
      </c>
      <c r="G3" s="113" t="s">
        <v>18</v>
      </c>
      <c r="H3" s="113" t="s">
        <v>76</v>
      </c>
      <c r="I3" s="113" t="s">
        <v>19</v>
      </c>
      <c r="J3" s="113" t="s">
        <v>20</v>
      </c>
    </row>
    <row r="4" spans="1:10" ht="19.5" customHeight="1" x14ac:dyDescent="0.3">
      <c r="A4" s="15"/>
      <c r="B4" s="136" t="s">
        <v>4</v>
      </c>
      <c r="C4" s="137"/>
      <c r="D4" s="137"/>
      <c r="E4" s="137"/>
      <c r="F4" s="137"/>
      <c r="G4" s="137"/>
      <c r="H4" s="137"/>
      <c r="I4" s="137"/>
      <c r="J4" s="138"/>
    </row>
    <row r="5" spans="1:10" ht="18" customHeight="1" x14ac:dyDescent="0.3">
      <c r="A5" s="4">
        <v>1</v>
      </c>
      <c r="B5" s="24" t="s">
        <v>8</v>
      </c>
      <c r="C5" s="23">
        <v>137</v>
      </c>
      <c r="D5" s="23">
        <v>197</v>
      </c>
      <c r="E5" s="25">
        <v>170</v>
      </c>
      <c r="F5" s="25">
        <v>171</v>
      </c>
      <c r="G5" s="9">
        <f>SUM(C5:F5)</f>
        <v>675</v>
      </c>
      <c r="H5" s="11">
        <f>G5/4</f>
        <v>168.75</v>
      </c>
      <c r="I5" s="117">
        <f>G10</f>
        <v>3071</v>
      </c>
      <c r="J5" s="139">
        <v>1</v>
      </c>
    </row>
    <row r="6" spans="1:10" ht="18" customHeight="1" x14ac:dyDescent="0.3">
      <c r="A6" s="4">
        <v>2</v>
      </c>
      <c r="B6" s="28" t="s">
        <v>61</v>
      </c>
      <c r="C6" s="27">
        <v>156</v>
      </c>
      <c r="D6" s="27">
        <v>137</v>
      </c>
      <c r="E6" s="29">
        <v>150</v>
      </c>
      <c r="F6" s="29">
        <v>124</v>
      </c>
      <c r="G6" s="9">
        <f t="shared" ref="G6:G10" si="0">SUM(C6:F6)</f>
        <v>567</v>
      </c>
      <c r="H6" s="26">
        <f t="shared" ref="H6:H9" si="1">G6/4</f>
        <v>141.75</v>
      </c>
      <c r="I6" s="118"/>
      <c r="J6" s="140"/>
    </row>
    <row r="7" spans="1:10" ht="18" customHeight="1" x14ac:dyDescent="0.3">
      <c r="A7" s="4">
        <v>3</v>
      </c>
      <c r="B7" s="28" t="s">
        <v>30</v>
      </c>
      <c r="C7" s="27">
        <v>133</v>
      </c>
      <c r="D7" s="27">
        <v>125</v>
      </c>
      <c r="E7" s="29">
        <v>93</v>
      </c>
      <c r="F7" s="29">
        <v>102</v>
      </c>
      <c r="G7" s="9">
        <f t="shared" si="0"/>
        <v>453</v>
      </c>
      <c r="H7" s="26">
        <f t="shared" si="1"/>
        <v>113.25</v>
      </c>
      <c r="I7" s="118"/>
      <c r="J7" s="140"/>
    </row>
    <row r="8" spans="1:10" ht="18" customHeight="1" x14ac:dyDescent="0.3">
      <c r="A8" s="4">
        <v>4</v>
      </c>
      <c r="B8" s="28" t="s">
        <v>62</v>
      </c>
      <c r="C8" s="27">
        <v>147</v>
      </c>
      <c r="D8" s="27">
        <v>179</v>
      </c>
      <c r="E8" s="29">
        <v>160</v>
      </c>
      <c r="F8" s="29">
        <v>162</v>
      </c>
      <c r="G8" s="9">
        <f t="shared" si="0"/>
        <v>648</v>
      </c>
      <c r="H8" s="26">
        <f t="shared" si="1"/>
        <v>162</v>
      </c>
      <c r="I8" s="118"/>
      <c r="J8" s="140"/>
    </row>
    <row r="9" spans="1:10" ht="18" customHeight="1" x14ac:dyDescent="0.3">
      <c r="A9" s="4">
        <v>5</v>
      </c>
      <c r="B9" s="24" t="s">
        <v>3</v>
      </c>
      <c r="C9" s="23">
        <v>186</v>
      </c>
      <c r="D9" s="23">
        <v>182</v>
      </c>
      <c r="E9" s="25">
        <v>149</v>
      </c>
      <c r="F9" s="25">
        <v>211</v>
      </c>
      <c r="G9" s="9">
        <f t="shared" si="0"/>
        <v>728</v>
      </c>
      <c r="H9" s="11">
        <f t="shared" si="1"/>
        <v>182</v>
      </c>
      <c r="I9" s="118"/>
      <c r="J9" s="140"/>
    </row>
    <row r="10" spans="1:10" ht="18" customHeight="1" x14ac:dyDescent="0.3">
      <c r="A10" s="123" t="s">
        <v>81</v>
      </c>
      <c r="B10" s="124"/>
      <c r="C10" s="8">
        <f>SUM(C5:C9)</f>
        <v>759</v>
      </c>
      <c r="D10" s="8">
        <f>SUM(D5:D9)</f>
        <v>820</v>
      </c>
      <c r="E10" s="8">
        <f>SUM(E5:E9)</f>
        <v>722</v>
      </c>
      <c r="F10" s="8">
        <f>SUM(F5:F9)</f>
        <v>770</v>
      </c>
      <c r="G10" s="10">
        <f t="shared" si="0"/>
        <v>3071</v>
      </c>
      <c r="H10" s="12">
        <f>G10/20</f>
        <v>153.55000000000001</v>
      </c>
      <c r="I10" s="119"/>
      <c r="J10" s="141"/>
    </row>
    <row r="11" spans="1:10" ht="18" customHeight="1" x14ac:dyDescent="0.3">
      <c r="A11" s="132" t="s">
        <v>80</v>
      </c>
      <c r="B11" s="132"/>
      <c r="C11" s="4">
        <v>3</v>
      </c>
      <c r="D11" s="4">
        <v>4</v>
      </c>
      <c r="E11" s="4">
        <v>1</v>
      </c>
      <c r="F11" s="4">
        <v>2</v>
      </c>
      <c r="G11" s="19"/>
      <c r="H11" s="20"/>
      <c r="I11" s="17"/>
      <c r="J11" s="18"/>
    </row>
    <row r="12" spans="1:10" ht="19.5" customHeight="1" x14ac:dyDescent="0.3">
      <c r="A12" s="16"/>
      <c r="B12" s="144" t="s">
        <v>7</v>
      </c>
      <c r="C12" s="144"/>
      <c r="D12" s="144"/>
      <c r="E12" s="144"/>
      <c r="F12" s="144"/>
      <c r="G12" s="144"/>
      <c r="H12" s="144"/>
      <c r="I12" s="144"/>
      <c r="J12" s="144"/>
    </row>
    <row r="13" spans="1:10" ht="18" customHeight="1" x14ac:dyDescent="0.3">
      <c r="A13" s="4">
        <v>1</v>
      </c>
      <c r="B13" s="28" t="s">
        <v>34</v>
      </c>
      <c r="C13" s="27">
        <v>126</v>
      </c>
      <c r="D13" s="27">
        <v>141</v>
      </c>
      <c r="E13" s="29">
        <v>100</v>
      </c>
      <c r="F13" s="29">
        <v>129</v>
      </c>
      <c r="G13" s="9">
        <f>SUM(C13:F13)</f>
        <v>496</v>
      </c>
      <c r="H13" s="26">
        <f>G13/4</f>
        <v>124</v>
      </c>
      <c r="I13" s="117">
        <f>G18</f>
        <v>2563</v>
      </c>
      <c r="J13" s="145">
        <v>2</v>
      </c>
    </row>
    <row r="14" spans="1:10" ht="18" customHeight="1" x14ac:dyDescent="0.3">
      <c r="A14" s="4">
        <v>2</v>
      </c>
      <c r="B14" s="24" t="s">
        <v>64</v>
      </c>
      <c r="C14" s="23">
        <v>200</v>
      </c>
      <c r="D14" s="23">
        <v>125</v>
      </c>
      <c r="E14" s="25">
        <v>128</v>
      </c>
      <c r="F14" s="25">
        <v>118</v>
      </c>
      <c r="G14" s="9">
        <f t="shared" ref="G14:G18" si="2">SUM(C14:F14)</f>
        <v>571</v>
      </c>
      <c r="H14" s="11">
        <f t="shared" ref="H14:H17" si="3">G14/4</f>
        <v>142.75</v>
      </c>
      <c r="I14" s="118"/>
      <c r="J14" s="146"/>
    </row>
    <row r="15" spans="1:10" ht="18" customHeight="1" x14ac:dyDescent="0.3">
      <c r="A15" s="4">
        <v>3</v>
      </c>
      <c r="B15" s="24" t="s">
        <v>82</v>
      </c>
      <c r="C15" s="23">
        <v>111</v>
      </c>
      <c r="D15" s="23">
        <v>122</v>
      </c>
      <c r="E15" s="25">
        <v>183</v>
      </c>
      <c r="F15" s="25">
        <v>109</v>
      </c>
      <c r="G15" s="9">
        <f t="shared" si="2"/>
        <v>525</v>
      </c>
      <c r="H15" s="11">
        <f t="shared" si="3"/>
        <v>131.25</v>
      </c>
      <c r="I15" s="118"/>
      <c r="J15" s="146"/>
    </row>
    <row r="16" spans="1:10" ht="18" customHeight="1" x14ac:dyDescent="0.3">
      <c r="A16" s="4">
        <v>4</v>
      </c>
      <c r="B16" s="24" t="s">
        <v>14</v>
      </c>
      <c r="C16" s="23">
        <v>123</v>
      </c>
      <c r="D16" s="23">
        <v>121</v>
      </c>
      <c r="E16" s="25">
        <v>180</v>
      </c>
      <c r="F16" s="25">
        <v>127</v>
      </c>
      <c r="G16" s="9">
        <f t="shared" si="2"/>
        <v>551</v>
      </c>
      <c r="H16" s="11">
        <f t="shared" si="3"/>
        <v>137.75</v>
      </c>
      <c r="I16" s="118"/>
      <c r="J16" s="146"/>
    </row>
    <row r="17" spans="1:10" ht="18" customHeight="1" x14ac:dyDescent="0.3">
      <c r="A17" s="4">
        <v>5</v>
      </c>
      <c r="B17" s="28" t="s">
        <v>65</v>
      </c>
      <c r="C17" s="27">
        <v>102</v>
      </c>
      <c r="D17" s="27">
        <v>92</v>
      </c>
      <c r="E17" s="29">
        <v>123</v>
      </c>
      <c r="F17" s="29">
        <v>103</v>
      </c>
      <c r="G17" s="9">
        <f t="shared" si="2"/>
        <v>420</v>
      </c>
      <c r="H17" s="26">
        <f t="shared" si="3"/>
        <v>105</v>
      </c>
      <c r="I17" s="118"/>
      <c r="J17" s="146"/>
    </row>
    <row r="18" spans="1:10" ht="18" customHeight="1" x14ac:dyDescent="0.3">
      <c r="A18" s="123" t="s">
        <v>81</v>
      </c>
      <c r="B18" s="124"/>
      <c r="C18" s="8">
        <f>SUM(C13:C17)</f>
        <v>662</v>
      </c>
      <c r="D18" s="8">
        <f>SUM(D13:D17)</f>
        <v>601</v>
      </c>
      <c r="E18" s="8">
        <f>SUM(E13:E17)</f>
        <v>714</v>
      </c>
      <c r="F18" s="8">
        <f>SUM(F13:F17)</f>
        <v>586</v>
      </c>
      <c r="G18" s="10">
        <f t="shared" si="2"/>
        <v>2563</v>
      </c>
      <c r="H18" s="12">
        <f>G18/20</f>
        <v>128.15</v>
      </c>
      <c r="I18" s="119"/>
      <c r="J18" s="147"/>
    </row>
    <row r="19" spans="1:10" ht="18" customHeight="1" x14ac:dyDescent="0.3">
      <c r="A19" s="132" t="s">
        <v>80</v>
      </c>
      <c r="B19" s="132"/>
      <c r="C19" s="4">
        <v>4</v>
      </c>
      <c r="D19" s="4">
        <v>1</v>
      </c>
      <c r="E19" s="4">
        <v>2</v>
      </c>
      <c r="F19" s="4">
        <v>3</v>
      </c>
      <c r="G19" s="19"/>
      <c r="H19" s="20"/>
      <c r="I19" s="17"/>
      <c r="J19" s="22"/>
    </row>
    <row r="20" spans="1:10" ht="19.5" customHeight="1" x14ac:dyDescent="0.3">
      <c r="A20" s="3"/>
      <c r="B20" s="127" t="s">
        <v>25</v>
      </c>
      <c r="C20" s="128"/>
      <c r="D20" s="128"/>
      <c r="E20" s="128"/>
      <c r="F20" s="128"/>
      <c r="G20" s="128"/>
      <c r="H20" s="128"/>
      <c r="I20" s="128"/>
      <c r="J20" s="129"/>
    </row>
    <row r="21" spans="1:10" ht="18" customHeight="1" x14ac:dyDescent="0.3">
      <c r="A21" s="4">
        <v>1</v>
      </c>
      <c r="B21" s="24" t="s">
        <v>26</v>
      </c>
      <c r="C21" s="23">
        <v>114</v>
      </c>
      <c r="D21" s="23">
        <v>109</v>
      </c>
      <c r="E21" s="25">
        <v>135</v>
      </c>
      <c r="F21" s="25">
        <v>115</v>
      </c>
      <c r="G21" s="9">
        <f>SUM(C21:F21)</f>
        <v>473</v>
      </c>
      <c r="H21" s="11">
        <f>G21/4</f>
        <v>118.25</v>
      </c>
      <c r="I21" s="142">
        <f>G26</f>
        <v>2426</v>
      </c>
      <c r="J21" s="143">
        <v>3</v>
      </c>
    </row>
    <row r="22" spans="1:10" ht="18" customHeight="1" x14ac:dyDescent="0.3">
      <c r="A22" s="4">
        <v>2</v>
      </c>
      <c r="B22" s="28" t="s">
        <v>69</v>
      </c>
      <c r="C22" s="27">
        <v>134</v>
      </c>
      <c r="D22" s="27">
        <v>132</v>
      </c>
      <c r="E22" s="29">
        <v>126</v>
      </c>
      <c r="F22" s="29">
        <v>115</v>
      </c>
      <c r="G22" s="9">
        <f t="shared" ref="G22:G26" si="4">SUM(C22:F22)</f>
        <v>507</v>
      </c>
      <c r="H22" s="26">
        <f t="shared" ref="H22:H25" si="5">G22/4</f>
        <v>126.75</v>
      </c>
      <c r="I22" s="142"/>
      <c r="J22" s="143"/>
    </row>
    <row r="23" spans="1:10" ht="18" customHeight="1" x14ac:dyDescent="0.3">
      <c r="A23" s="4">
        <v>3</v>
      </c>
      <c r="B23" s="28" t="s">
        <v>127</v>
      </c>
      <c r="C23" s="27">
        <v>125</v>
      </c>
      <c r="D23" s="27">
        <v>104</v>
      </c>
      <c r="E23" s="29">
        <v>143</v>
      </c>
      <c r="F23" s="29">
        <v>112</v>
      </c>
      <c r="G23" s="9">
        <f t="shared" si="4"/>
        <v>484</v>
      </c>
      <c r="H23" s="26">
        <f t="shared" si="5"/>
        <v>121</v>
      </c>
      <c r="I23" s="142"/>
      <c r="J23" s="143"/>
    </row>
    <row r="24" spans="1:10" ht="18" customHeight="1" x14ac:dyDescent="0.3">
      <c r="A24" s="4">
        <v>4</v>
      </c>
      <c r="B24" s="28" t="s">
        <v>84</v>
      </c>
      <c r="C24" s="27">
        <v>136</v>
      </c>
      <c r="D24" s="27">
        <v>101</v>
      </c>
      <c r="E24" s="29">
        <v>197</v>
      </c>
      <c r="F24" s="29">
        <v>114</v>
      </c>
      <c r="G24" s="9">
        <f t="shared" si="4"/>
        <v>548</v>
      </c>
      <c r="H24" s="26">
        <f t="shared" si="5"/>
        <v>137</v>
      </c>
      <c r="I24" s="142"/>
      <c r="J24" s="143"/>
    </row>
    <row r="25" spans="1:10" ht="18" customHeight="1" x14ac:dyDescent="0.3">
      <c r="A25" s="4">
        <v>5</v>
      </c>
      <c r="B25" s="28" t="s">
        <v>70</v>
      </c>
      <c r="C25" s="27">
        <v>96</v>
      </c>
      <c r="D25" s="27">
        <v>92</v>
      </c>
      <c r="E25" s="29">
        <v>107</v>
      </c>
      <c r="F25" s="29">
        <v>119</v>
      </c>
      <c r="G25" s="9">
        <f t="shared" si="4"/>
        <v>414</v>
      </c>
      <c r="H25" s="26">
        <f t="shared" si="5"/>
        <v>103.5</v>
      </c>
      <c r="I25" s="142"/>
      <c r="J25" s="143"/>
    </row>
    <row r="26" spans="1:10" ht="18" customHeight="1" x14ac:dyDescent="0.3">
      <c r="A26" s="123" t="s">
        <v>81</v>
      </c>
      <c r="B26" s="124"/>
      <c r="C26" s="8">
        <f>SUM(C21:C25)</f>
        <v>605</v>
      </c>
      <c r="D26" s="8">
        <f>SUM(D21:D25)</f>
        <v>538</v>
      </c>
      <c r="E26" s="8">
        <f>SUM(E21:E25)</f>
        <v>708</v>
      </c>
      <c r="F26" s="8">
        <f>SUM(F21:F25)</f>
        <v>575</v>
      </c>
      <c r="G26" s="10">
        <f t="shared" si="4"/>
        <v>2426</v>
      </c>
      <c r="H26" s="12">
        <f>G26/20</f>
        <v>121.3</v>
      </c>
      <c r="I26" s="142"/>
      <c r="J26" s="143"/>
    </row>
    <row r="27" spans="1:10" ht="18" customHeight="1" x14ac:dyDescent="0.3">
      <c r="A27" s="132" t="s">
        <v>80</v>
      </c>
      <c r="B27" s="132"/>
      <c r="C27" s="4">
        <v>2</v>
      </c>
      <c r="D27" s="4">
        <v>3</v>
      </c>
      <c r="E27" s="4">
        <v>4</v>
      </c>
      <c r="F27" s="4">
        <v>1</v>
      </c>
      <c r="G27" s="19"/>
      <c r="H27" s="20"/>
      <c r="I27" s="17"/>
      <c r="J27" s="22"/>
    </row>
    <row r="28" spans="1:10" ht="19.5" customHeight="1" x14ac:dyDescent="0.3">
      <c r="A28" s="3"/>
      <c r="B28" s="127" t="s">
        <v>58</v>
      </c>
      <c r="C28" s="128"/>
      <c r="D28" s="128"/>
      <c r="E28" s="128"/>
      <c r="F28" s="128"/>
      <c r="G28" s="128"/>
      <c r="H28" s="128"/>
      <c r="I28" s="128"/>
      <c r="J28" s="129"/>
    </row>
    <row r="29" spans="1:10" ht="18" customHeight="1" x14ac:dyDescent="0.3">
      <c r="A29" s="4">
        <v>1</v>
      </c>
      <c r="B29" s="28" t="s">
        <v>32</v>
      </c>
      <c r="C29" s="29">
        <v>120</v>
      </c>
      <c r="D29" s="29">
        <v>99</v>
      </c>
      <c r="E29" s="27">
        <v>120</v>
      </c>
      <c r="F29" s="27">
        <v>119</v>
      </c>
      <c r="G29" s="9">
        <f>SUM(C29:F29)</f>
        <v>458</v>
      </c>
      <c r="H29" s="26">
        <f>G29/4</f>
        <v>114.5</v>
      </c>
      <c r="I29" s="142">
        <f>G34</f>
        <v>2422</v>
      </c>
      <c r="J29" s="120">
        <v>4</v>
      </c>
    </row>
    <row r="30" spans="1:10" ht="18" customHeight="1" x14ac:dyDescent="0.3">
      <c r="A30" s="4">
        <v>2</v>
      </c>
      <c r="B30" s="28" t="s">
        <v>120</v>
      </c>
      <c r="C30" s="29">
        <v>139</v>
      </c>
      <c r="D30" s="29">
        <v>148</v>
      </c>
      <c r="E30" s="27">
        <v>124</v>
      </c>
      <c r="F30" s="27">
        <v>142</v>
      </c>
      <c r="G30" s="9">
        <f t="shared" ref="G30:G34" si="6">SUM(C30:F30)</f>
        <v>553</v>
      </c>
      <c r="H30" s="26">
        <f t="shared" ref="H30:H33" si="7">G30/4</f>
        <v>138.25</v>
      </c>
      <c r="I30" s="142"/>
      <c r="J30" s="121"/>
    </row>
    <row r="31" spans="1:10" ht="18" customHeight="1" x14ac:dyDescent="0.3">
      <c r="A31" s="4">
        <v>3</v>
      </c>
      <c r="B31" s="24" t="s">
        <v>31</v>
      </c>
      <c r="C31" s="25">
        <v>101</v>
      </c>
      <c r="D31" s="25">
        <v>116</v>
      </c>
      <c r="E31" s="23">
        <v>111</v>
      </c>
      <c r="F31" s="23">
        <v>179</v>
      </c>
      <c r="G31" s="9">
        <f t="shared" si="6"/>
        <v>507</v>
      </c>
      <c r="H31" s="11">
        <f t="shared" si="7"/>
        <v>126.75</v>
      </c>
      <c r="I31" s="142"/>
      <c r="J31" s="121"/>
    </row>
    <row r="32" spans="1:10" ht="18" customHeight="1" x14ac:dyDescent="0.3">
      <c r="A32" s="4">
        <v>4</v>
      </c>
      <c r="B32" s="24" t="s">
        <v>121</v>
      </c>
      <c r="C32" s="25">
        <v>92</v>
      </c>
      <c r="D32" s="25">
        <v>98</v>
      </c>
      <c r="E32" s="23">
        <v>114</v>
      </c>
      <c r="F32" s="23">
        <v>105</v>
      </c>
      <c r="G32" s="9">
        <f t="shared" si="6"/>
        <v>409</v>
      </c>
      <c r="H32" s="11">
        <f t="shared" si="7"/>
        <v>102.25</v>
      </c>
      <c r="I32" s="142"/>
      <c r="J32" s="121"/>
    </row>
    <row r="33" spans="1:10" ht="18" customHeight="1" x14ac:dyDescent="0.3">
      <c r="A33" s="4">
        <v>5</v>
      </c>
      <c r="B33" s="28" t="s">
        <v>33</v>
      </c>
      <c r="C33" s="29">
        <v>113</v>
      </c>
      <c r="D33" s="29">
        <v>142</v>
      </c>
      <c r="E33" s="27">
        <v>144</v>
      </c>
      <c r="F33" s="27">
        <v>96</v>
      </c>
      <c r="G33" s="9">
        <f t="shared" si="6"/>
        <v>495</v>
      </c>
      <c r="H33" s="26">
        <f t="shared" si="7"/>
        <v>123.75</v>
      </c>
      <c r="I33" s="142"/>
      <c r="J33" s="121"/>
    </row>
    <row r="34" spans="1:10" ht="18" customHeight="1" x14ac:dyDescent="0.3">
      <c r="A34" s="123" t="s">
        <v>81</v>
      </c>
      <c r="B34" s="124"/>
      <c r="C34" s="8">
        <f>SUM(C29:C33)</f>
        <v>565</v>
      </c>
      <c r="D34" s="8">
        <f>SUM(D29:D33)</f>
        <v>603</v>
      </c>
      <c r="E34" s="8">
        <f>SUM(E29:E33)</f>
        <v>613</v>
      </c>
      <c r="F34" s="8">
        <f>SUM(F29:F33)</f>
        <v>641</v>
      </c>
      <c r="G34" s="10">
        <f t="shared" si="6"/>
        <v>2422</v>
      </c>
      <c r="H34" s="12">
        <f>G34/20</f>
        <v>121.1</v>
      </c>
      <c r="I34" s="142"/>
      <c r="J34" s="122"/>
    </row>
    <row r="35" spans="1:10" ht="18" customHeight="1" x14ac:dyDescent="0.3">
      <c r="A35" s="132" t="s">
        <v>80</v>
      </c>
      <c r="B35" s="132"/>
      <c r="C35" s="4">
        <v>4</v>
      </c>
      <c r="D35" s="4">
        <v>2</v>
      </c>
      <c r="E35" s="4">
        <v>2</v>
      </c>
      <c r="F35" s="4">
        <v>3</v>
      </c>
      <c r="G35" s="19"/>
      <c r="H35" s="20"/>
      <c r="I35" s="21"/>
      <c r="J35" s="18"/>
    </row>
    <row r="36" spans="1:10" ht="19.5" customHeight="1" x14ac:dyDescent="0.3">
      <c r="A36" s="2"/>
      <c r="B36" s="114" t="s">
        <v>22</v>
      </c>
      <c r="C36" s="115"/>
      <c r="D36" s="115"/>
      <c r="E36" s="115"/>
      <c r="F36" s="115"/>
      <c r="G36" s="115"/>
      <c r="H36" s="115"/>
      <c r="I36" s="115"/>
      <c r="J36" s="116"/>
    </row>
    <row r="37" spans="1:10" ht="18" customHeight="1" x14ac:dyDescent="0.3">
      <c r="A37" s="4">
        <v>1</v>
      </c>
      <c r="B37" s="28" t="s">
        <v>83</v>
      </c>
      <c r="C37" s="27">
        <v>102</v>
      </c>
      <c r="D37" s="27">
        <v>115</v>
      </c>
      <c r="E37" s="29">
        <v>87</v>
      </c>
      <c r="F37" s="29">
        <v>149</v>
      </c>
      <c r="G37" s="9">
        <f>SUM(C37:F37)</f>
        <v>453</v>
      </c>
      <c r="H37" s="26">
        <f>G37/4</f>
        <v>113.25</v>
      </c>
      <c r="I37" s="148">
        <f>G42</f>
        <v>2365</v>
      </c>
      <c r="J37" s="120">
        <v>5</v>
      </c>
    </row>
    <row r="38" spans="1:10" ht="18" customHeight="1" x14ac:dyDescent="0.3">
      <c r="A38" s="4">
        <v>2</v>
      </c>
      <c r="B38" s="24" t="s">
        <v>67</v>
      </c>
      <c r="C38" s="23">
        <v>131</v>
      </c>
      <c r="D38" s="23">
        <v>84</v>
      </c>
      <c r="E38" s="25">
        <v>149</v>
      </c>
      <c r="F38" s="25">
        <v>128</v>
      </c>
      <c r="G38" s="9">
        <f t="shared" ref="G38:G42" si="8">SUM(C38:F38)</f>
        <v>492</v>
      </c>
      <c r="H38" s="11">
        <f t="shared" ref="H38:H41" si="9">G38/4</f>
        <v>123</v>
      </c>
      <c r="I38" s="149"/>
      <c r="J38" s="121"/>
    </row>
    <row r="39" spans="1:10" ht="18" customHeight="1" x14ac:dyDescent="0.3">
      <c r="A39" s="4">
        <v>3</v>
      </c>
      <c r="B39" s="28" t="s">
        <v>68</v>
      </c>
      <c r="C39" s="27">
        <v>111</v>
      </c>
      <c r="D39" s="27">
        <v>134</v>
      </c>
      <c r="E39" s="29">
        <v>108</v>
      </c>
      <c r="F39" s="29">
        <v>111</v>
      </c>
      <c r="G39" s="9">
        <f t="shared" si="8"/>
        <v>464</v>
      </c>
      <c r="H39" s="26">
        <f t="shared" si="9"/>
        <v>116</v>
      </c>
      <c r="I39" s="149"/>
      <c r="J39" s="121"/>
    </row>
    <row r="40" spans="1:10" ht="18" customHeight="1" x14ac:dyDescent="0.3">
      <c r="A40" s="4">
        <v>4</v>
      </c>
      <c r="B40" s="24" t="s">
        <v>13</v>
      </c>
      <c r="C40" s="23">
        <v>127</v>
      </c>
      <c r="D40" s="23">
        <v>113</v>
      </c>
      <c r="E40" s="25">
        <v>165</v>
      </c>
      <c r="F40" s="25">
        <v>144</v>
      </c>
      <c r="G40" s="9">
        <f t="shared" si="8"/>
        <v>549</v>
      </c>
      <c r="H40" s="11">
        <f t="shared" si="9"/>
        <v>137.25</v>
      </c>
      <c r="I40" s="149"/>
      <c r="J40" s="121"/>
    </row>
    <row r="41" spans="1:10" ht="18" customHeight="1" x14ac:dyDescent="0.3">
      <c r="A41" s="4">
        <v>5</v>
      </c>
      <c r="B41" s="28" t="s">
        <v>144</v>
      </c>
      <c r="C41" s="27">
        <v>121</v>
      </c>
      <c r="D41" s="27">
        <v>131</v>
      </c>
      <c r="E41" s="29">
        <v>65</v>
      </c>
      <c r="F41" s="29">
        <v>90</v>
      </c>
      <c r="G41" s="9">
        <f t="shared" si="8"/>
        <v>407</v>
      </c>
      <c r="H41" s="26">
        <f t="shared" si="9"/>
        <v>101.75</v>
      </c>
      <c r="I41" s="149"/>
      <c r="J41" s="121"/>
    </row>
    <row r="42" spans="1:10" ht="18" customHeight="1" x14ac:dyDescent="0.3">
      <c r="A42" s="123" t="s">
        <v>81</v>
      </c>
      <c r="B42" s="124"/>
      <c r="C42" s="8">
        <f>SUM(C37:C41)</f>
        <v>592</v>
      </c>
      <c r="D42" s="8">
        <f>SUM(D37:D41)</f>
        <v>577</v>
      </c>
      <c r="E42" s="85">
        <f>SUM(E37:E41)</f>
        <v>574</v>
      </c>
      <c r="F42" s="8">
        <f>SUM(F37:F41)</f>
        <v>622</v>
      </c>
      <c r="G42" s="10">
        <f t="shared" si="8"/>
        <v>2365</v>
      </c>
      <c r="H42" s="12">
        <f>G42/20</f>
        <v>118.25</v>
      </c>
      <c r="I42" s="150"/>
      <c r="J42" s="122"/>
    </row>
    <row r="43" spans="1:10" ht="18" customHeight="1" x14ac:dyDescent="0.3">
      <c r="A43" s="132" t="s">
        <v>80</v>
      </c>
      <c r="B43" s="132"/>
      <c r="C43" s="4">
        <v>3</v>
      </c>
      <c r="D43" s="4">
        <v>4</v>
      </c>
      <c r="E43" s="4">
        <v>1</v>
      </c>
      <c r="F43" s="4">
        <v>2</v>
      </c>
      <c r="G43" s="19"/>
      <c r="H43" s="20"/>
      <c r="I43" s="17"/>
      <c r="J43" s="22"/>
    </row>
    <row r="44" spans="1:10" ht="19.5" customHeight="1" x14ac:dyDescent="0.3">
      <c r="A44" s="2"/>
      <c r="B44" s="114" t="s">
        <v>145</v>
      </c>
      <c r="C44" s="115"/>
      <c r="D44" s="115"/>
      <c r="E44" s="115"/>
      <c r="F44" s="115"/>
      <c r="G44" s="115"/>
      <c r="H44" s="115"/>
      <c r="I44" s="115"/>
      <c r="J44" s="116"/>
    </row>
    <row r="45" spans="1:10" ht="18" customHeight="1" x14ac:dyDescent="0.3">
      <c r="A45" s="4">
        <v>1</v>
      </c>
      <c r="B45" s="24" t="s">
        <v>146</v>
      </c>
      <c r="C45" s="23">
        <v>135</v>
      </c>
      <c r="D45" s="23">
        <v>119</v>
      </c>
      <c r="E45" s="25">
        <v>161</v>
      </c>
      <c r="F45" s="25">
        <v>120</v>
      </c>
      <c r="G45" s="9">
        <f>SUM(C45:F45)</f>
        <v>535</v>
      </c>
      <c r="H45" s="11">
        <f>G45/4</f>
        <v>133.75</v>
      </c>
      <c r="I45" s="117">
        <f>G50</f>
        <v>2342</v>
      </c>
      <c r="J45" s="131">
        <v>6</v>
      </c>
    </row>
    <row r="46" spans="1:10" ht="18" customHeight="1" x14ac:dyDescent="0.3">
      <c r="A46" s="4">
        <v>2</v>
      </c>
      <c r="B46" s="24" t="s">
        <v>147</v>
      </c>
      <c r="C46" s="23">
        <v>100</v>
      </c>
      <c r="D46" s="23">
        <v>87</v>
      </c>
      <c r="E46" s="25">
        <v>90</v>
      </c>
      <c r="F46" s="25">
        <v>80</v>
      </c>
      <c r="G46" s="9">
        <f t="shared" ref="G46:G50" si="10">SUM(C46:F46)</f>
        <v>357</v>
      </c>
      <c r="H46" s="11">
        <f t="shared" ref="H46:H49" si="11">G46/4</f>
        <v>89.25</v>
      </c>
      <c r="I46" s="118"/>
      <c r="J46" s="131"/>
    </row>
    <row r="47" spans="1:10" ht="18" customHeight="1" x14ac:dyDescent="0.3">
      <c r="A47" s="4">
        <v>3</v>
      </c>
      <c r="B47" s="24" t="s">
        <v>148</v>
      </c>
      <c r="C47" s="23">
        <v>100</v>
      </c>
      <c r="D47" s="23">
        <v>128</v>
      </c>
      <c r="E47" s="25">
        <v>96</v>
      </c>
      <c r="F47" s="25">
        <v>142</v>
      </c>
      <c r="G47" s="9">
        <f t="shared" si="10"/>
        <v>466</v>
      </c>
      <c r="H47" s="11">
        <f t="shared" si="11"/>
        <v>116.5</v>
      </c>
      <c r="I47" s="118"/>
      <c r="J47" s="131"/>
    </row>
    <row r="48" spans="1:10" ht="18" customHeight="1" x14ac:dyDescent="0.3">
      <c r="A48" s="4">
        <v>4</v>
      </c>
      <c r="B48" s="28" t="s">
        <v>149</v>
      </c>
      <c r="C48" s="27">
        <v>124</v>
      </c>
      <c r="D48" s="27">
        <v>107</v>
      </c>
      <c r="E48" s="29">
        <v>148</v>
      </c>
      <c r="F48" s="29">
        <v>105</v>
      </c>
      <c r="G48" s="9">
        <f t="shared" si="10"/>
        <v>484</v>
      </c>
      <c r="H48" s="26">
        <f t="shared" si="11"/>
        <v>121</v>
      </c>
      <c r="I48" s="118"/>
      <c r="J48" s="131"/>
    </row>
    <row r="49" spans="1:10" ht="18" customHeight="1" x14ac:dyDescent="0.3">
      <c r="A49" s="4">
        <v>5</v>
      </c>
      <c r="B49" s="28" t="s">
        <v>23</v>
      </c>
      <c r="C49" s="27">
        <v>161</v>
      </c>
      <c r="D49" s="27">
        <v>132</v>
      </c>
      <c r="E49" s="29">
        <v>84</v>
      </c>
      <c r="F49" s="29">
        <v>123</v>
      </c>
      <c r="G49" s="9">
        <f t="shared" si="10"/>
        <v>500</v>
      </c>
      <c r="H49" s="26">
        <f t="shared" si="11"/>
        <v>125</v>
      </c>
      <c r="I49" s="118"/>
      <c r="J49" s="131"/>
    </row>
    <row r="50" spans="1:10" ht="18" customHeight="1" x14ac:dyDescent="0.3">
      <c r="A50" s="123" t="s">
        <v>81</v>
      </c>
      <c r="B50" s="124"/>
      <c r="C50" s="8">
        <f>SUM(C45:C49)</f>
        <v>620</v>
      </c>
      <c r="D50" s="8">
        <f>SUM(D45:D49)</f>
        <v>573</v>
      </c>
      <c r="E50" s="8">
        <f>SUM(E45:E49)</f>
        <v>579</v>
      </c>
      <c r="F50" s="8">
        <f>SUM(F45:F49)</f>
        <v>570</v>
      </c>
      <c r="G50" s="10">
        <f t="shared" si="10"/>
        <v>2342</v>
      </c>
      <c r="H50" s="12">
        <f>G50/20</f>
        <v>117.1</v>
      </c>
      <c r="I50" s="119"/>
      <c r="J50" s="131"/>
    </row>
    <row r="51" spans="1:10" ht="18" customHeight="1" x14ac:dyDescent="0.3">
      <c r="A51" s="132" t="s">
        <v>80</v>
      </c>
      <c r="B51" s="132"/>
      <c r="C51" s="4">
        <v>2</v>
      </c>
      <c r="D51" s="4">
        <v>3</v>
      </c>
      <c r="E51" s="4">
        <v>4</v>
      </c>
      <c r="F51" s="4">
        <v>1</v>
      </c>
      <c r="G51" s="19"/>
      <c r="H51" s="20"/>
      <c r="I51" s="17"/>
      <c r="J51" s="22"/>
    </row>
    <row r="52" spans="1:10" ht="19.5" customHeight="1" x14ac:dyDescent="0.3">
      <c r="A52" s="3"/>
      <c r="B52" s="127" t="s">
        <v>87</v>
      </c>
      <c r="C52" s="128"/>
      <c r="D52" s="128"/>
      <c r="E52" s="128"/>
      <c r="F52" s="128"/>
      <c r="G52" s="128"/>
      <c r="H52" s="128"/>
      <c r="I52" s="128"/>
      <c r="J52" s="129"/>
    </row>
    <row r="53" spans="1:10" ht="18" customHeight="1" x14ac:dyDescent="0.3">
      <c r="A53" s="4">
        <v>1</v>
      </c>
      <c r="B53" s="28" t="s">
        <v>149</v>
      </c>
      <c r="C53" s="27">
        <v>135</v>
      </c>
      <c r="D53" s="27">
        <v>94</v>
      </c>
      <c r="E53" s="29">
        <v>129</v>
      </c>
      <c r="F53" s="29">
        <v>121</v>
      </c>
      <c r="G53" s="9">
        <f>SUM(C53:F53)</f>
        <v>479</v>
      </c>
      <c r="H53" s="26">
        <f>G53/4</f>
        <v>119.75</v>
      </c>
      <c r="I53" s="130">
        <f>G58</f>
        <v>2227</v>
      </c>
      <c r="J53" s="131">
        <v>7</v>
      </c>
    </row>
    <row r="54" spans="1:10" ht="18" customHeight="1" x14ac:dyDescent="0.3">
      <c r="A54" s="4">
        <v>2</v>
      </c>
      <c r="B54" s="28" t="s">
        <v>23</v>
      </c>
      <c r="C54" s="27">
        <v>88</v>
      </c>
      <c r="D54" s="27">
        <v>91</v>
      </c>
      <c r="E54" s="29">
        <v>96</v>
      </c>
      <c r="F54" s="29">
        <v>119</v>
      </c>
      <c r="G54" s="9">
        <f t="shared" ref="G54:G58" si="12">SUM(C54:F54)</f>
        <v>394</v>
      </c>
      <c r="H54" s="26">
        <f t="shared" ref="H54:H57" si="13">G54/4</f>
        <v>98.5</v>
      </c>
      <c r="I54" s="130"/>
      <c r="J54" s="131"/>
    </row>
    <row r="55" spans="1:10" ht="18" customHeight="1" x14ac:dyDescent="0.3">
      <c r="A55" s="4">
        <v>3</v>
      </c>
      <c r="B55" s="75" t="s">
        <v>63</v>
      </c>
      <c r="C55" s="23">
        <v>135</v>
      </c>
      <c r="D55" s="23">
        <v>127</v>
      </c>
      <c r="E55" s="25">
        <v>109</v>
      </c>
      <c r="F55" s="25">
        <v>116</v>
      </c>
      <c r="G55" s="9">
        <f t="shared" si="12"/>
        <v>487</v>
      </c>
      <c r="H55" s="11">
        <f t="shared" si="13"/>
        <v>121.75</v>
      </c>
      <c r="I55" s="130"/>
      <c r="J55" s="131"/>
    </row>
    <row r="56" spans="1:10" ht="18" customHeight="1" x14ac:dyDescent="0.3">
      <c r="A56" s="4">
        <v>4</v>
      </c>
      <c r="B56" s="28" t="s">
        <v>88</v>
      </c>
      <c r="C56" s="27">
        <v>117</v>
      </c>
      <c r="D56" s="27">
        <v>92</v>
      </c>
      <c r="E56" s="29">
        <v>96</v>
      </c>
      <c r="F56" s="29">
        <v>120</v>
      </c>
      <c r="G56" s="9">
        <f t="shared" si="12"/>
        <v>425</v>
      </c>
      <c r="H56" s="26">
        <f t="shared" si="13"/>
        <v>106.25</v>
      </c>
      <c r="I56" s="130"/>
      <c r="J56" s="131"/>
    </row>
    <row r="57" spans="1:10" ht="18" customHeight="1" x14ac:dyDescent="0.3">
      <c r="A57" s="4">
        <v>5</v>
      </c>
      <c r="B57" s="24" t="s">
        <v>37</v>
      </c>
      <c r="C57" s="23">
        <v>105</v>
      </c>
      <c r="D57" s="23">
        <v>114</v>
      </c>
      <c r="E57" s="25">
        <v>130</v>
      </c>
      <c r="F57" s="25">
        <v>93</v>
      </c>
      <c r="G57" s="9">
        <f t="shared" si="12"/>
        <v>442</v>
      </c>
      <c r="H57" s="11">
        <f t="shared" si="13"/>
        <v>110.5</v>
      </c>
      <c r="I57" s="130"/>
      <c r="J57" s="131"/>
    </row>
    <row r="58" spans="1:10" ht="18" customHeight="1" x14ac:dyDescent="0.3">
      <c r="A58" s="123" t="s">
        <v>81</v>
      </c>
      <c r="B58" s="124"/>
      <c r="C58" s="85">
        <f>SUM(C53:C57)</f>
        <v>580</v>
      </c>
      <c r="D58" s="8">
        <f>SUM(D53:D57)</f>
        <v>518</v>
      </c>
      <c r="E58" s="8">
        <f>SUM(E53:E57)</f>
        <v>560</v>
      </c>
      <c r="F58" s="8">
        <f>SUM(F53:F57)</f>
        <v>569</v>
      </c>
      <c r="G58" s="10">
        <f t="shared" si="12"/>
        <v>2227</v>
      </c>
      <c r="H58" s="12">
        <f>G58/20</f>
        <v>111.35</v>
      </c>
      <c r="I58" s="130"/>
      <c r="J58" s="131"/>
    </row>
    <row r="59" spans="1:10" ht="18" customHeight="1" x14ac:dyDescent="0.3">
      <c r="A59" s="132" t="s">
        <v>80</v>
      </c>
      <c r="B59" s="132"/>
      <c r="C59" s="4">
        <v>1</v>
      </c>
      <c r="D59" s="4">
        <v>2</v>
      </c>
      <c r="E59" s="4">
        <v>3</v>
      </c>
      <c r="F59" s="4">
        <v>4</v>
      </c>
      <c r="G59" s="19"/>
      <c r="H59" s="20"/>
      <c r="I59" s="17"/>
      <c r="J59" s="22"/>
    </row>
    <row r="60" spans="1:10" ht="19.5" customHeight="1" x14ac:dyDescent="0.3">
      <c r="A60" s="2"/>
      <c r="B60" s="114" t="s">
        <v>150</v>
      </c>
      <c r="C60" s="115"/>
      <c r="D60" s="115"/>
      <c r="E60" s="115"/>
      <c r="F60" s="115"/>
      <c r="G60" s="115"/>
      <c r="H60" s="115"/>
      <c r="I60" s="115"/>
      <c r="J60" s="116"/>
    </row>
    <row r="61" spans="1:10" ht="18" customHeight="1" x14ac:dyDescent="0.3">
      <c r="A61" s="4">
        <v>1</v>
      </c>
      <c r="B61" s="24" t="s">
        <v>132</v>
      </c>
      <c r="C61" s="23">
        <v>114</v>
      </c>
      <c r="D61" s="23">
        <v>102</v>
      </c>
      <c r="E61" s="25">
        <v>136</v>
      </c>
      <c r="F61" s="25">
        <v>106</v>
      </c>
      <c r="G61" s="9">
        <f>SUM(C61:F61)</f>
        <v>458</v>
      </c>
      <c r="H61" s="11">
        <f>G61/4</f>
        <v>114.5</v>
      </c>
      <c r="I61" s="117">
        <f>G66</f>
        <v>2216</v>
      </c>
      <c r="J61" s="120">
        <v>8</v>
      </c>
    </row>
    <row r="62" spans="1:10" ht="18" customHeight="1" x14ac:dyDescent="0.3">
      <c r="A62" s="4">
        <v>2</v>
      </c>
      <c r="B62" s="24" t="s">
        <v>27</v>
      </c>
      <c r="C62" s="23">
        <v>81</v>
      </c>
      <c r="D62" s="23">
        <v>102</v>
      </c>
      <c r="E62" s="25">
        <v>142</v>
      </c>
      <c r="F62" s="25">
        <v>137</v>
      </c>
      <c r="G62" s="9">
        <f t="shared" ref="G62:G66" si="14">SUM(C62:F62)</f>
        <v>462</v>
      </c>
      <c r="H62" s="11">
        <f t="shared" ref="H62:H65" si="15">G62/4</f>
        <v>115.5</v>
      </c>
      <c r="I62" s="118"/>
      <c r="J62" s="121"/>
    </row>
    <row r="63" spans="1:10" ht="18" customHeight="1" x14ac:dyDescent="0.3">
      <c r="A63" s="4">
        <v>3</v>
      </c>
      <c r="B63" s="28" t="s">
        <v>57</v>
      </c>
      <c r="C63" s="27">
        <v>135</v>
      </c>
      <c r="D63" s="27">
        <v>133</v>
      </c>
      <c r="E63" s="29">
        <v>100</v>
      </c>
      <c r="F63" s="29">
        <v>89</v>
      </c>
      <c r="G63" s="9">
        <f t="shared" si="14"/>
        <v>457</v>
      </c>
      <c r="H63" s="26">
        <f t="shared" si="15"/>
        <v>114.25</v>
      </c>
      <c r="I63" s="118"/>
      <c r="J63" s="121"/>
    </row>
    <row r="64" spans="1:10" ht="18" customHeight="1" x14ac:dyDescent="0.3">
      <c r="A64" s="4">
        <v>4</v>
      </c>
      <c r="B64" s="24" t="s">
        <v>133</v>
      </c>
      <c r="C64" s="23">
        <v>117</v>
      </c>
      <c r="D64" s="23">
        <v>93</v>
      </c>
      <c r="E64" s="25">
        <v>128</v>
      </c>
      <c r="F64" s="25">
        <v>158</v>
      </c>
      <c r="G64" s="9">
        <f t="shared" si="14"/>
        <v>496</v>
      </c>
      <c r="H64" s="11">
        <f t="shared" si="15"/>
        <v>124</v>
      </c>
      <c r="I64" s="118"/>
      <c r="J64" s="121"/>
    </row>
    <row r="65" spans="1:10" ht="18" customHeight="1" x14ac:dyDescent="0.3">
      <c r="A65" s="4">
        <v>5</v>
      </c>
      <c r="B65" s="28" t="s">
        <v>95</v>
      </c>
      <c r="C65" s="27">
        <v>72</v>
      </c>
      <c r="D65" s="27">
        <v>89</v>
      </c>
      <c r="E65" s="29">
        <v>86</v>
      </c>
      <c r="F65" s="29">
        <v>96</v>
      </c>
      <c r="G65" s="9">
        <f t="shared" si="14"/>
        <v>343</v>
      </c>
      <c r="H65" s="26">
        <f t="shared" si="15"/>
        <v>85.75</v>
      </c>
      <c r="I65" s="118"/>
      <c r="J65" s="121"/>
    </row>
    <row r="66" spans="1:10" ht="18" customHeight="1" x14ac:dyDescent="0.3">
      <c r="A66" s="123" t="s">
        <v>81</v>
      </c>
      <c r="B66" s="124"/>
      <c r="C66" s="8">
        <f>SUM(C61:C65)</f>
        <v>519</v>
      </c>
      <c r="D66" s="8">
        <f>SUM(D61:D65)</f>
        <v>519</v>
      </c>
      <c r="E66" s="8">
        <f>SUM(E61:E65)</f>
        <v>592</v>
      </c>
      <c r="F66" s="8">
        <f>SUM(F61:F65)</f>
        <v>586</v>
      </c>
      <c r="G66" s="10">
        <f t="shared" si="14"/>
        <v>2216</v>
      </c>
      <c r="H66" s="12">
        <f>G66/20</f>
        <v>110.8</v>
      </c>
      <c r="I66" s="119"/>
      <c r="J66" s="122"/>
    </row>
    <row r="67" spans="1:10" ht="18" customHeight="1" x14ac:dyDescent="0.3">
      <c r="A67" s="125" t="s">
        <v>80</v>
      </c>
      <c r="B67" s="126"/>
      <c r="C67" s="4">
        <v>1</v>
      </c>
      <c r="D67" s="4">
        <v>2</v>
      </c>
      <c r="E67" s="4">
        <v>3</v>
      </c>
      <c r="F67" s="4">
        <v>4</v>
      </c>
      <c r="G67" s="19"/>
      <c r="H67" s="20"/>
      <c r="I67" s="17"/>
      <c r="J67" s="22"/>
    </row>
  </sheetData>
  <mergeCells count="42">
    <mergeCell ref="B36:J36"/>
    <mergeCell ref="I37:I42"/>
    <mergeCell ref="J37:J42"/>
    <mergeCell ref="A42:B42"/>
    <mergeCell ref="A43:B43"/>
    <mergeCell ref="A35:B35"/>
    <mergeCell ref="B12:J12"/>
    <mergeCell ref="I13:I18"/>
    <mergeCell ref="J13:J18"/>
    <mergeCell ref="A18:B18"/>
    <mergeCell ref="A11:B11"/>
    <mergeCell ref="B28:J28"/>
    <mergeCell ref="I29:I34"/>
    <mergeCell ref="J29:J34"/>
    <mergeCell ref="A34:B34"/>
    <mergeCell ref="B20:J20"/>
    <mergeCell ref="I21:I26"/>
    <mergeCell ref="J21:J26"/>
    <mergeCell ref="A26:B26"/>
    <mergeCell ref="A27:B27"/>
    <mergeCell ref="A19:B19"/>
    <mergeCell ref="A1:J1"/>
    <mergeCell ref="A2:J2"/>
    <mergeCell ref="B4:J4"/>
    <mergeCell ref="I5:I10"/>
    <mergeCell ref="J5:J10"/>
    <mergeCell ref="A10:B10"/>
    <mergeCell ref="B44:J44"/>
    <mergeCell ref="I45:I50"/>
    <mergeCell ref="J45:J50"/>
    <mergeCell ref="A50:B50"/>
    <mergeCell ref="A51:B51"/>
    <mergeCell ref="B52:J52"/>
    <mergeCell ref="I53:I58"/>
    <mergeCell ref="J53:J58"/>
    <mergeCell ref="A58:B58"/>
    <mergeCell ref="A59:B59"/>
    <mergeCell ref="B60:J60"/>
    <mergeCell ref="I61:I66"/>
    <mergeCell ref="J61:J66"/>
    <mergeCell ref="A66:B66"/>
    <mergeCell ref="A67:B67"/>
  </mergeCells>
  <phoneticPr fontId="7" type="noConversion"/>
  <pageMargins left="0.39370078740157483" right="0.39370078740157483" top="0.59055118110236227" bottom="0.59055118110236227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123"/>
  <sheetViews>
    <sheetView zoomScaleNormal="100" zoomScaleSheetLayoutView="200" workbookViewId="0">
      <pane xSplit="1" ySplit="3" topLeftCell="B79" activePane="bottomRight" state="frozen"/>
      <selection pane="topRight" activeCell="B1" sqref="B1"/>
      <selection pane="bottomLeft" activeCell="A4" sqref="A4"/>
      <selection pane="bottomRight" activeCell="L7" sqref="L7"/>
    </sheetView>
  </sheetViews>
  <sheetFormatPr defaultRowHeight="12.75" x14ac:dyDescent="0.2"/>
  <cols>
    <col min="1" max="1" width="3.140625" bestFit="1" customWidth="1"/>
    <col min="2" max="2" width="47.28515625" bestFit="1" customWidth="1"/>
    <col min="3" max="6" width="7.28515625" bestFit="1" customWidth="1"/>
    <col min="7" max="7" width="9.28515625" customWidth="1"/>
    <col min="8" max="8" width="9.28515625" bestFit="1" customWidth="1"/>
    <col min="9" max="9" width="9.42578125" bestFit="1" customWidth="1"/>
    <col min="10" max="10" width="9.28515625" bestFit="1" customWidth="1"/>
  </cols>
  <sheetData>
    <row r="1" spans="1:10" ht="20.100000000000001" customHeight="1" x14ac:dyDescent="0.2">
      <c r="A1" s="154" t="s">
        <v>78</v>
      </c>
      <c r="B1" s="155"/>
      <c r="C1" s="155"/>
      <c r="D1" s="155"/>
      <c r="E1" s="155"/>
      <c r="F1" s="155"/>
      <c r="G1" s="155"/>
      <c r="H1" s="155"/>
      <c r="I1" s="155"/>
      <c r="J1" s="79"/>
    </row>
    <row r="2" spans="1:10" ht="20.100000000000001" customHeight="1" x14ac:dyDescent="0.2">
      <c r="A2" s="135" t="s">
        <v>143</v>
      </c>
      <c r="B2" s="135"/>
      <c r="C2" s="135"/>
      <c r="D2" s="135"/>
      <c r="E2" s="135"/>
      <c r="F2" s="135"/>
      <c r="G2" s="135"/>
      <c r="H2" s="135"/>
      <c r="I2" s="135"/>
      <c r="J2" s="79"/>
    </row>
    <row r="3" spans="1:10" ht="20.100000000000001" customHeight="1" x14ac:dyDescent="0.2">
      <c r="A3" s="112" t="s">
        <v>17</v>
      </c>
      <c r="B3" s="113" t="s">
        <v>0</v>
      </c>
      <c r="C3" s="113" t="s">
        <v>1</v>
      </c>
      <c r="D3" s="113" t="s">
        <v>2</v>
      </c>
      <c r="E3" s="113" t="s">
        <v>29</v>
      </c>
      <c r="F3" s="113" t="s">
        <v>18</v>
      </c>
      <c r="G3" s="113" t="s">
        <v>76</v>
      </c>
      <c r="H3" s="113" t="s">
        <v>19</v>
      </c>
      <c r="I3" s="113" t="s">
        <v>20</v>
      </c>
      <c r="J3" s="79"/>
    </row>
    <row r="4" spans="1:10" ht="20.100000000000001" customHeight="1" x14ac:dyDescent="0.3">
      <c r="A4" s="16"/>
      <c r="B4" s="156" t="s">
        <v>7</v>
      </c>
      <c r="C4" s="156"/>
      <c r="D4" s="156"/>
      <c r="E4" s="156"/>
      <c r="F4" s="156"/>
      <c r="G4" s="156"/>
      <c r="H4" s="156"/>
      <c r="I4" s="156"/>
      <c r="J4" s="79"/>
    </row>
    <row r="5" spans="1:10" ht="19.5" customHeight="1" x14ac:dyDescent="0.3">
      <c r="A5" s="4">
        <v>1</v>
      </c>
      <c r="B5" s="28" t="s">
        <v>34</v>
      </c>
      <c r="C5" s="27">
        <v>162</v>
      </c>
      <c r="D5" s="27">
        <v>107</v>
      </c>
      <c r="E5" s="27">
        <v>136</v>
      </c>
      <c r="F5" s="9">
        <f t="shared" ref="F5:F10" si="0">SUM(C5:E5)</f>
        <v>405</v>
      </c>
      <c r="G5" s="26">
        <f>F5/3</f>
        <v>135</v>
      </c>
      <c r="H5" s="142">
        <f>F10</f>
        <v>2098</v>
      </c>
      <c r="I5" s="143">
        <v>1</v>
      </c>
      <c r="J5" s="79"/>
    </row>
    <row r="6" spans="1:10" ht="18" customHeight="1" x14ac:dyDescent="0.3">
      <c r="A6" s="4">
        <v>2</v>
      </c>
      <c r="B6" s="24" t="s">
        <v>64</v>
      </c>
      <c r="C6" s="23">
        <v>188</v>
      </c>
      <c r="D6" s="23">
        <v>180</v>
      </c>
      <c r="E6" s="23">
        <v>131</v>
      </c>
      <c r="F6" s="9">
        <f t="shared" si="0"/>
        <v>499</v>
      </c>
      <c r="G6" s="11">
        <f>F6/3</f>
        <v>166.33333333333334</v>
      </c>
      <c r="H6" s="142"/>
      <c r="I6" s="143"/>
      <c r="J6" s="79"/>
    </row>
    <row r="7" spans="1:10" ht="18" customHeight="1" x14ac:dyDescent="0.3">
      <c r="A7" s="4">
        <v>3</v>
      </c>
      <c r="B7" s="24" t="s">
        <v>82</v>
      </c>
      <c r="C7" s="23">
        <v>124</v>
      </c>
      <c r="D7" s="23">
        <v>119</v>
      </c>
      <c r="E7" s="23">
        <v>183</v>
      </c>
      <c r="F7" s="9">
        <f t="shared" si="0"/>
        <v>426</v>
      </c>
      <c r="G7" s="11">
        <f>F7/3</f>
        <v>142</v>
      </c>
      <c r="H7" s="142"/>
      <c r="I7" s="143"/>
      <c r="J7" s="79"/>
    </row>
    <row r="8" spans="1:10" ht="18" customHeight="1" x14ac:dyDescent="0.3">
      <c r="A8" s="4">
        <v>4</v>
      </c>
      <c r="B8" s="24" t="s">
        <v>14</v>
      </c>
      <c r="C8" s="23">
        <v>107</v>
      </c>
      <c r="D8" s="23">
        <v>132</v>
      </c>
      <c r="E8" s="23">
        <v>176</v>
      </c>
      <c r="F8" s="9">
        <f t="shared" si="0"/>
        <v>415</v>
      </c>
      <c r="G8" s="11">
        <f>F8/3</f>
        <v>138.33333333333334</v>
      </c>
      <c r="H8" s="142"/>
      <c r="I8" s="143"/>
      <c r="J8" s="79"/>
    </row>
    <row r="9" spans="1:10" ht="18" customHeight="1" x14ac:dyDescent="0.3">
      <c r="A9" s="4">
        <v>5</v>
      </c>
      <c r="B9" s="28" t="s">
        <v>65</v>
      </c>
      <c r="C9" s="27">
        <v>112</v>
      </c>
      <c r="D9" s="27">
        <v>148</v>
      </c>
      <c r="E9" s="27">
        <v>93</v>
      </c>
      <c r="F9" s="9">
        <f t="shared" si="0"/>
        <v>353</v>
      </c>
      <c r="G9" s="26">
        <f>F9/3</f>
        <v>117.66666666666667</v>
      </c>
      <c r="H9" s="142"/>
      <c r="I9" s="143"/>
      <c r="J9" s="79"/>
    </row>
    <row r="10" spans="1:10" ht="18" customHeight="1" x14ac:dyDescent="0.3">
      <c r="A10" s="151" t="s">
        <v>81</v>
      </c>
      <c r="B10" s="151"/>
      <c r="C10" s="8">
        <f>SUM(C5:C9)</f>
        <v>693</v>
      </c>
      <c r="D10" s="8">
        <f>SUM(D5:D9)</f>
        <v>686</v>
      </c>
      <c r="E10" s="8">
        <f>SUM(E5:E9)</f>
        <v>719</v>
      </c>
      <c r="F10" s="10">
        <f t="shared" si="0"/>
        <v>2098</v>
      </c>
      <c r="G10" s="12">
        <f>F10/15</f>
        <v>139.86666666666667</v>
      </c>
      <c r="H10" s="142"/>
      <c r="I10" s="143"/>
      <c r="J10" s="79"/>
    </row>
    <row r="11" spans="1:10" ht="18" customHeight="1" x14ac:dyDescent="0.3">
      <c r="A11" s="132" t="s">
        <v>80</v>
      </c>
      <c r="B11" s="132"/>
      <c r="C11" s="4">
        <v>4</v>
      </c>
      <c r="D11" s="4">
        <v>4</v>
      </c>
      <c r="E11" s="4">
        <v>4</v>
      </c>
      <c r="F11" s="4"/>
      <c r="G11" s="35"/>
      <c r="H11" s="76"/>
      <c r="I11" s="78"/>
      <c r="J11" s="79"/>
    </row>
    <row r="12" spans="1:10" ht="19.5" customHeight="1" x14ac:dyDescent="0.3">
      <c r="A12" s="83"/>
      <c r="B12" s="144" t="s">
        <v>4</v>
      </c>
      <c r="C12" s="144"/>
      <c r="D12" s="144"/>
      <c r="E12" s="144"/>
      <c r="F12" s="144"/>
      <c r="G12" s="144"/>
      <c r="H12" s="144"/>
      <c r="I12" s="144"/>
      <c r="J12" s="79"/>
    </row>
    <row r="13" spans="1:10" ht="18" customHeight="1" x14ac:dyDescent="0.3">
      <c r="A13" s="4">
        <v>1</v>
      </c>
      <c r="B13" s="24" t="s">
        <v>3</v>
      </c>
      <c r="C13" s="23">
        <v>165</v>
      </c>
      <c r="D13" s="23">
        <v>173</v>
      </c>
      <c r="E13" s="23">
        <v>140</v>
      </c>
      <c r="F13" s="9">
        <f>SUM(C13:E13)</f>
        <v>478</v>
      </c>
      <c r="G13" s="11">
        <f>F13/3</f>
        <v>159.33333333333334</v>
      </c>
      <c r="H13" s="142">
        <f>F18</f>
        <v>2094</v>
      </c>
      <c r="I13" s="153">
        <v>2</v>
      </c>
      <c r="J13" s="79"/>
    </row>
    <row r="14" spans="1:10" ht="18" customHeight="1" x14ac:dyDescent="0.3">
      <c r="A14" s="4">
        <v>2</v>
      </c>
      <c r="B14" s="28" t="s">
        <v>61</v>
      </c>
      <c r="C14" s="27">
        <v>134</v>
      </c>
      <c r="D14" s="27">
        <v>136</v>
      </c>
      <c r="E14" s="27">
        <v>134</v>
      </c>
      <c r="F14" s="9">
        <f t="shared" ref="F14:F18" si="1">SUM(C14:E14)</f>
        <v>404</v>
      </c>
      <c r="G14" s="26">
        <f t="shared" ref="G14:G17" si="2">F14/3</f>
        <v>134.66666666666666</v>
      </c>
      <c r="H14" s="142"/>
      <c r="I14" s="153"/>
      <c r="J14" s="79"/>
    </row>
    <row r="15" spans="1:10" ht="18" customHeight="1" x14ac:dyDescent="0.3">
      <c r="A15" s="4">
        <v>3</v>
      </c>
      <c r="B15" s="28" t="s">
        <v>30</v>
      </c>
      <c r="C15" s="27">
        <v>162</v>
      </c>
      <c r="D15" s="27">
        <v>91</v>
      </c>
      <c r="E15" s="27">
        <v>84</v>
      </c>
      <c r="F15" s="9">
        <f t="shared" si="1"/>
        <v>337</v>
      </c>
      <c r="G15" s="26">
        <f t="shared" si="2"/>
        <v>112.33333333333333</v>
      </c>
      <c r="H15" s="142"/>
      <c r="I15" s="153"/>
      <c r="J15" s="79"/>
    </row>
    <row r="16" spans="1:10" ht="18" customHeight="1" x14ac:dyDescent="0.3">
      <c r="A16" s="4">
        <v>4</v>
      </c>
      <c r="B16" s="24" t="s">
        <v>8</v>
      </c>
      <c r="C16" s="23">
        <v>152</v>
      </c>
      <c r="D16" s="23">
        <v>145</v>
      </c>
      <c r="E16" s="23">
        <v>143</v>
      </c>
      <c r="F16" s="9">
        <f t="shared" si="1"/>
        <v>440</v>
      </c>
      <c r="G16" s="11">
        <f t="shared" si="2"/>
        <v>146.66666666666666</v>
      </c>
      <c r="H16" s="142"/>
      <c r="I16" s="153"/>
      <c r="J16" s="79"/>
    </row>
    <row r="17" spans="1:10" ht="18" customHeight="1" x14ac:dyDescent="0.3">
      <c r="A17" s="4">
        <v>5</v>
      </c>
      <c r="B17" s="28" t="s">
        <v>62</v>
      </c>
      <c r="C17" s="27">
        <v>102</v>
      </c>
      <c r="D17" s="27">
        <v>178</v>
      </c>
      <c r="E17" s="27">
        <v>155</v>
      </c>
      <c r="F17" s="9">
        <f t="shared" si="1"/>
        <v>435</v>
      </c>
      <c r="G17" s="26">
        <f t="shared" si="2"/>
        <v>145</v>
      </c>
      <c r="H17" s="142"/>
      <c r="I17" s="153"/>
      <c r="J17" s="79"/>
    </row>
    <row r="18" spans="1:10" ht="18" customHeight="1" x14ac:dyDescent="0.3">
      <c r="A18" s="151" t="s">
        <v>81</v>
      </c>
      <c r="B18" s="151"/>
      <c r="C18" s="8">
        <f>SUM(C13:C17)</f>
        <v>715</v>
      </c>
      <c r="D18" s="8">
        <f>SUM(D13:D17)</f>
        <v>723</v>
      </c>
      <c r="E18" s="8">
        <f>SUM(E13:E17)</f>
        <v>656</v>
      </c>
      <c r="F18" s="10">
        <f t="shared" si="1"/>
        <v>2094</v>
      </c>
      <c r="G18" s="12">
        <f>F18/15</f>
        <v>139.6</v>
      </c>
      <c r="H18" s="142"/>
      <c r="I18" s="153"/>
      <c r="J18" s="79"/>
    </row>
    <row r="19" spans="1:10" ht="18" customHeight="1" x14ac:dyDescent="0.3">
      <c r="A19" s="132" t="s">
        <v>80</v>
      </c>
      <c r="B19" s="132"/>
      <c r="C19" s="4">
        <v>4</v>
      </c>
      <c r="D19" s="4">
        <v>4</v>
      </c>
      <c r="E19" s="4">
        <v>4</v>
      </c>
      <c r="F19" s="4"/>
      <c r="G19" s="35"/>
      <c r="H19" s="76"/>
      <c r="I19" s="77"/>
      <c r="J19" s="79"/>
    </row>
    <row r="20" spans="1:10" ht="19.5" customHeight="1" x14ac:dyDescent="0.3">
      <c r="A20" s="2"/>
      <c r="B20" s="152" t="s">
        <v>21</v>
      </c>
      <c r="C20" s="152"/>
      <c r="D20" s="152"/>
      <c r="E20" s="152"/>
      <c r="F20" s="152"/>
      <c r="G20" s="152"/>
      <c r="H20" s="152"/>
      <c r="I20" s="152"/>
      <c r="J20" s="79"/>
    </row>
    <row r="21" spans="1:10" ht="18" customHeight="1" x14ac:dyDescent="0.3">
      <c r="A21" s="4">
        <v>1</v>
      </c>
      <c r="B21" s="24" t="s">
        <v>132</v>
      </c>
      <c r="C21" s="23">
        <v>105</v>
      </c>
      <c r="D21" s="23">
        <v>110</v>
      </c>
      <c r="E21" s="23">
        <v>138</v>
      </c>
      <c r="F21" s="9">
        <f t="shared" ref="F21:F26" si="3">SUM(C21:E21)</f>
        <v>353</v>
      </c>
      <c r="G21" s="11">
        <f t="shared" ref="G21:G25" si="4">F21/3</f>
        <v>117.66666666666667</v>
      </c>
      <c r="H21" s="142">
        <f>F26</f>
        <v>1954</v>
      </c>
      <c r="I21" s="143">
        <v>3</v>
      </c>
      <c r="J21" s="79"/>
    </row>
    <row r="22" spans="1:10" ht="18" customHeight="1" x14ac:dyDescent="0.3">
      <c r="A22" s="4">
        <v>2</v>
      </c>
      <c r="B22" s="24" t="s">
        <v>27</v>
      </c>
      <c r="C22" s="23">
        <v>118</v>
      </c>
      <c r="D22" s="23">
        <v>92</v>
      </c>
      <c r="E22" s="23">
        <v>114</v>
      </c>
      <c r="F22" s="9">
        <f t="shared" si="3"/>
        <v>324</v>
      </c>
      <c r="G22" s="11">
        <f t="shared" si="4"/>
        <v>108</v>
      </c>
      <c r="H22" s="142"/>
      <c r="I22" s="143"/>
      <c r="J22" s="79"/>
    </row>
    <row r="23" spans="1:10" ht="18" customHeight="1" x14ac:dyDescent="0.3">
      <c r="A23" s="4">
        <v>3</v>
      </c>
      <c r="B23" s="28" t="s">
        <v>57</v>
      </c>
      <c r="C23" s="27">
        <v>156</v>
      </c>
      <c r="D23" s="27">
        <v>135</v>
      </c>
      <c r="E23" s="27">
        <v>161</v>
      </c>
      <c r="F23" s="9">
        <f t="shared" si="3"/>
        <v>452</v>
      </c>
      <c r="G23" s="26">
        <f t="shared" si="4"/>
        <v>150.66666666666666</v>
      </c>
      <c r="H23" s="142"/>
      <c r="I23" s="143"/>
      <c r="J23" s="79"/>
    </row>
    <row r="24" spans="1:10" ht="18" customHeight="1" x14ac:dyDescent="0.3">
      <c r="A24" s="4">
        <v>4</v>
      </c>
      <c r="B24" s="24" t="s">
        <v>133</v>
      </c>
      <c r="C24" s="23">
        <v>167</v>
      </c>
      <c r="D24" s="23">
        <v>203</v>
      </c>
      <c r="E24" s="23">
        <v>122</v>
      </c>
      <c r="F24" s="9">
        <f t="shared" si="3"/>
        <v>492</v>
      </c>
      <c r="G24" s="11">
        <f t="shared" si="4"/>
        <v>164</v>
      </c>
      <c r="H24" s="142"/>
      <c r="I24" s="143"/>
      <c r="J24" s="79"/>
    </row>
    <row r="25" spans="1:10" ht="18" customHeight="1" x14ac:dyDescent="0.3">
      <c r="A25" s="4">
        <v>5</v>
      </c>
      <c r="B25" s="28" t="s">
        <v>95</v>
      </c>
      <c r="C25" s="27">
        <v>136</v>
      </c>
      <c r="D25" s="27">
        <v>100</v>
      </c>
      <c r="E25" s="27">
        <v>97</v>
      </c>
      <c r="F25" s="9">
        <f t="shared" si="3"/>
        <v>333</v>
      </c>
      <c r="G25" s="26">
        <f t="shared" si="4"/>
        <v>111</v>
      </c>
      <c r="H25" s="142"/>
      <c r="I25" s="143"/>
      <c r="J25" s="79"/>
    </row>
    <row r="26" spans="1:10" ht="18" customHeight="1" x14ac:dyDescent="0.3">
      <c r="A26" s="151" t="s">
        <v>81</v>
      </c>
      <c r="B26" s="151"/>
      <c r="C26" s="8">
        <f>SUM(C21:C25)</f>
        <v>682</v>
      </c>
      <c r="D26" s="8">
        <f>SUM(D21:D25)</f>
        <v>640</v>
      </c>
      <c r="E26" s="8">
        <f>SUM(E21:E25)</f>
        <v>632</v>
      </c>
      <c r="F26" s="10">
        <f t="shared" si="3"/>
        <v>1954</v>
      </c>
      <c r="G26" s="12">
        <f>F26/15</f>
        <v>130.26666666666668</v>
      </c>
      <c r="H26" s="142"/>
      <c r="I26" s="143"/>
      <c r="J26" s="79"/>
    </row>
    <row r="27" spans="1:10" ht="18" customHeight="1" x14ac:dyDescent="0.3">
      <c r="A27" s="132" t="s">
        <v>80</v>
      </c>
      <c r="B27" s="132"/>
      <c r="C27" s="4">
        <v>3</v>
      </c>
      <c r="D27" s="4">
        <v>3</v>
      </c>
      <c r="E27" s="4">
        <v>3</v>
      </c>
      <c r="F27" s="4"/>
      <c r="G27" s="35"/>
      <c r="H27" s="76"/>
      <c r="I27" s="78"/>
      <c r="J27" s="79"/>
    </row>
    <row r="28" spans="1:10" ht="19.5" customHeight="1" x14ac:dyDescent="0.3">
      <c r="A28" s="3"/>
      <c r="B28" s="144" t="s">
        <v>58</v>
      </c>
      <c r="C28" s="144"/>
      <c r="D28" s="144"/>
      <c r="E28" s="144"/>
      <c r="F28" s="144"/>
      <c r="G28" s="144"/>
      <c r="H28" s="144"/>
      <c r="I28" s="144"/>
      <c r="J28" s="79"/>
    </row>
    <row r="29" spans="1:10" ht="18" customHeight="1" x14ac:dyDescent="0.3">
      <c r="A29" s="4">
        <v>1</v>
      </c>
      <c r="B29" s="28" t="s">
        <v>32</v>
      </c>
      <c r="C29" s="27">
        <v>113</v>
      </c>
      <c r="D29" s="27">
        <v>132</v>
      </c>
      <c r="E29" s="27">
        <v>174</v>
      </c>
      <c r="F29" s="9">
        <f t="shared" ref="F29:F34" si="5">SUM(C29:E29)</f>
        <v>419</v>
      </c>
      <c r="G29" s="26">
        <f t="shared" ref="G29:G33" si="6">F29/3</f>
        <v>139.66666666666666</v>
      </c>
      <c r="H29" s="142">
        <f>F34</f>
        <v>1849</v>
      </c>
      <c r="I29" s="153">
        <v>4</v>
      </c>
      <c r="J29" s="79"/>
    </row>
    <row r="30" spans="1:10" ht="18" customHeight="1" x14ac:dyDescent="0.3">
      <c r="A30" s="4">
        <v>2</v>
      </c>
      <c r="B30" s="28" t="s">
        <v>120</v>
      </c>
      <c r="C30" s="27">
        <v>139</v>
      </c>
      <c r="D30" s="27">
        <v>142</v>
      </c>
      <c r="E30" s="27">
        <v>111</v>
      </c>
      <c r="F30" s="9">
        <f t="shared" si="5"/>
        <v>392</v>
      </c>
      <c r="G30" s="26">
        <f t="shared" si="6"/>
        <v>130.66666666666666</v>
      </c>
      <c r="H30" s="142"/>
      <c r="I30" s="153"/>
      <c r="J30" s="79"/>
    </row>
    <row r="31" spans="1:10" ht="18" customHeight="1" x14ac:dyDescent="0.3">
      <c r="A31" s="4">
        <v>3</v>
      </c>
      <c r="B31" s="24" t="s">
        <v>31</v>
      </c>
      <c r="C31" s="23">
        <v>101</v>
      </c>
      <c r="D31" s="23">
        <v>145</v>
      </c>
      <c r="E31" s="23">
        <v>151</v>
      </c>
      <c r="F31" s="9">
        <f t="shared" si="5"/>
        <v>397</v>
      </c>
      <c r="G31" s="11">
        <f t="shared" si="6"/>
        <v>132.33333333333334</v>
      </c>
      <c r="H31" s="142"/>
      <c r="I31" s="153"/>
      <c r="J31" s="79"/>
    </row>
    <row r="32" spans="1:10" ht="18" customHeight="1" x14ac:dyDescent="0.3">
      <c r="A32" s="4">
        <v>4</v>
      </c>
      <c r="B32" s="24" t="s">
        <v>121</v>
      </c>
      <c r="C32" s="23">
        <v>83</v>
      </c>
      <c r="D32" s="23">
        <v>94</v>
      </c>
      <c r="E32" s="23">
        <v>106</v>
      </c>
      <c r="F32" s="9">
        <f t="shared" si="5"/>
        <v>283</v>
      </c>
      <c r="G32" s="11">
        <f t="shared" si="6"/>
        <v>94.333333333333329</v>
      </c>
      <c r="H32" s="142"/>
      <c r="I32" s="153"/>
      <c r="J32" s="79"/>
    </row>
    <row r="33" spans="1:10" ht="18" customHeight="1" x14ac:dyDescent="0.3">
      <c r="A33" s="4">
        <v>5</v>
      </c>
      <c r="B33" s="28" t="s">
        <v>33</v>
      </c>
      <c r="C33" s="27">
        <v>139</v>
      </c>
      <c r="D33" s="27">
        <v>113</v>
      </c>
      <c r="E33" s="27">
        <v>106</v>
      </c>
      <c r="F33" s="9">
        <f t="shared" si="5"/>
        <v>358</v>
      </c>
      <c r="G33" s="26">
        <f t="shared" si="6"/>
        <v>119.33333333333333</v>
      </c>
      <c r="H33" s="142"/>
      <c r="I33" s="153"/>
      <c r="J33" s="79"/>
    </row>
    <row r="34" spans="1:10" ht="18" customHeight="1" x14ac:dyDescent="0.3">
      <c r="A34" s="151" t="s">
        <v>81</v>
      </c>
      <c r="B34" s="151"/>
      <c r="C34" s="8">
        <f>SUM(C29:C33)</f>
        <v>575</v>
      </c>
      <c r="D34" s="8">
        <f>SUM(D29:D33)</f>
        <v>626</v>
      </c>
      <c r="E34" s="8">
        <f>SUM(E29:E33)</f>
        <v>648</v>
      </c>
      <c r="F34" s="10">
        <f t="shared" si="5"/>
        <v>1849</v>
      </c>
      <c r="G34" s="12">
        <f>F34/15</f>
        <v>123.26666666666667</v>
      </c>
      <c r="H34" s="142"/>
      <c r="I34" s="153"/>
      <c r="J34" s="79"/>
    </row>
    <row r="35" spans="1:10" ht="18" customHeight="1" x14ac:dyDescent="0.3">
      <c r="A35" s="132" t="s">
        <v>80</v>
      </c>
      <c r="B35" s="132"/>
      <c r="C35" s="4">
        <v>1</v>
      </c>
      <c r="D35" s="4">
        <v>1</v>
      </c>
      <c r="E35" s="4">
        <v>1</v>
      </c>
      <c r="F35" s="4"/>
      <c r="G35" s="35"/>
      <c r="H35" s="76"/>
      <c r="I35" s="77"/>
      <c r="J35" s="79"/>
    </row>
    <row r="36" spans="1:10" ht="19.5" customHeight="1" x14ac:dyDescent="0.3">
      <c r="A36" s="3"/>
      <c r="B36" s="144" t="s">
        <v>25</v>
      </c>
      <c r="C36" s="144"/>
      <c r="D36" s="144"/>
      <c r="E36" s="144"/>
      <c r="F36" s="144"/>
      <c r="G36" s="144"/>
      <c r="H36" s="144"/>
      <c r="I36" s="144"/>
      <c r="J36" s="79"/>
    </row>
    <row r="37" spans="1:10" ht="18" customHeight="1" x14ac:dyDescent="0.3">
      <c r="A37" s="4">
        <v>1</v>
      </c>
      <c r="B37" s="24" t="s">
        <v>26</v>
      </c>
      <c r="C37" s="23">
        <v>128</v>
      </c>
      <c r="D37" s="23">
        <v>115</v>
      </c>
      <c r="E37" s="23">
        <v>163</v>
      </c>
      <c r="F37" s="9">
        <f t="shared" ref="F37:F42" si="7">SUM(C37:E37)</f>
        <v>406</v>
      </c>
      <c r="G37" s="11">
        <f t="shared" ref="G37:G41" si="8">F37/3</f>
        <v>135.33333333333334</v>
      </c>
      <c r="H37" s="142">
        <f>F42</f>
        <v>1848</v>
      </c>
      <c r="I37" s="153">
        <v>5</v>
      </c>
      <c r="J37" s="79"/>
    </row>
    <row r="38" spans="1:10" ht="18" customHeight="1" x14ac:dyDescent="0.3">
      <c r="A38" s="4">
        <v>2</v>
      </c>
      <c r="B38" s="28" t="s">
        <v>69</v>
      </c>
      <c r="C38" s="27">
        <v>124</v>
      </c>
      <c r="D38" s="27">
        <v>139</v>
      </c>
      <c r="E38" s="27">
        <v>116</v>
      </c>
      <c r="F38" s="9">
        <f t="shared" si="7"/>
        <v>379</v>
      </c>
      <c r="G38" s="26">
        <f t="shared" si="8"/>
        <v>126.33333333333333</v>
      </c>
      <c r="H38" s="142"/>
      <c r="I38" s="153"/>
      <c r="J38" s="79"/>
    </row>
    <row r="39" spans="1:10" ht="18" customHeight="1" x14ac:dyDescent="0.3">
      <c r="A39" s="4">
        <v>3</v>
      </c>
      <c r="B39" s="28" t="s">
        <v>127</v>
      </c>
      <c r="C39" s="27">
        <v>136</v>
      </c>
      <c r="D39" s="27">
        <v>109</v>
      </c>
      <c r="E39" s="27">
        <v>126</v>
      </c>
      <c r="F39" s="9">
        <f t="shared" si="7"/>
        <v>371</v>
      </c>
      <c r="G39" s="26">
        <f t="shared" si="8"/>
        <v>123.66666666666667</v>
      </c>
      <c r="H39" s="142"/>
      <c r="I39" s="153"/>
      <c r="J39" s="79"/>
    </row>
    <row r="40" spans="1:10" ht="18" customHeight="1" x14ac:dyDescent="0.3">
      <c r="A40" s="4">
        <v>4</v>
      </c>
      <c r="B40" s="28" t="s">
        <v>84</v>
      </c>
      <c r="C40" s="27">
        <v>109</v>
      </c>
      <c r="D40" s="27">
        <v>129</v>
      </c>
      <c r="E40" s="27">
        <v>137</v>
      </c>
      <c r="F40" s="9">
        <f t="shared" si="7"/>
        <v>375</v>
      </c>
      <c r="G40" s="26">
        <f t="shared" si="8"/>
        <v>125</v>
      </c>
      <c r="H40" s="142"/>
      <c r="I40" s="153"/>
      <c r="J40" s="79"/>
    </row>
    <row r="41" spans="1:10" ht="18" customHeight="1" x14ac:dyDescent="0.3">
      <c r="A41" s="4">
        <v>5</v>
      </c>
      <c r="B41" s="28" t="s">
        <v>70</v>
      </c>
      <c r="C41" s="27">
        <v>105</v>
      </c>
      <c r="D41" s="27">
        <v>99</v>
      </c>
      <c r="E41" s="27">
        <v>113</v>
      </c>
      <c r="F41" s="9">
        <f t="shared" si="7"/>
        <v>317</v>
      </c>
      <c r="G41" s="26">
        <f t="shared" si="8"/>
        <v>105.66666666666667</v>
      </c>
      <c r="H41" s="142"/>
      <c r="I41" s="153"/>
      <c r="J41" s="79"/>
    </row>
    <row r="42" spans="1:10" ht="18" customHeight="1" x14ac:dyDescent="0.3">
      <c r="A42" s="151" t="s">
        <v>81</v>
      </c>
      <c r="B42" s="151"/>
      <c r="C42" s="8">
        <f>SUM(C37:C41)</f>
        <v>602</v>
      </c>
      <c r="D42" s="8">
        <f>SUM(D37:D41)</f>
        <v>591</v>
      </c>
      <c r="E42" s="8">
        <f>SUM(E37:E41)</f>
        <v>655</v>
      </c>
      <c r="F42" s="10">
        <f t="shared" si="7"/>
        <v>1848</v>
      </c>
      <c r="G42" s="12">
        <f>F42/15</f>
        <v>123.2</v>
      </c>
      <c r="H42" s="142"/>
      <c r="I42" s="153"/>
      <c r="J42" s="79"/>
    </row>
    <row r="43" spans="1:10" ht="18" customHeight="1" x14ac:dyDescent="0.3">
      <c r="A43" s="132" t="s">
        <v>80</v>
      </c>
      <c r="B43" s="132"/>
      <c r="C43" s="4">
        <v>3</v>
      </c>
      <c r="D43" s="4">
        <v>3</v>
      </c>
      <c r="E43" s="4">
        <v>3</v>
      </c>
      <c r="F43" s="4"/>
      <c r="G43" s="35"/>
      <c r="H43" s="76"/>
      <c r="I43" s="78"/>
      <c r="J43" s="79"/>
    </row>
    <row r="44" spans="1:10" ht="19.5" customHeight="1" x14ac:dyDescent="0.3">
      <c r="A44" s="2"/>
      <c r="B44" s="152" t="s">
        <v>22</v>
      </c>
      <c r="C44" s="152"/>
      <c r="D44" s="152"/>
      <c r="E44" s="152"/>
      <c r="F44" s="152"/>
      <c r="G44" s="152"/>
      <c r="H44" s="152"/>
      <c r="I44" s="152"/>
      <c r="J44" s="79"/>
    </row>
    <row r="45" spans="1:10" ht="18" customHeight="1" x14ac:dyDescent="0.3">
      <c r="A45" s="4">
        <v>1</v>
      </c>
      <c r="B45" s="28" t="s">
        <v>83</v>
      </c>
      <c r="C45" s="27">
        <v>108</v>
      </c>
      <c r="D45" s="27">
        <v>138</v>
      </c>
      <c r="E45" s="27">
        <v>112</v>
      </c>
      <c r="F45" s="9">
        <f t="shared" ref="F45:F50" si="9">SUM(C45:E45)</f>
        <v>358</v>
      </c>
      <c r="G45" s="26">
        <f t="shared" ref="G45:G49" si="10">F45/3</f>
        <v>119.33333333333333</v>
      </c>
      <c r="H45" s="130">
        <f>F50</f>
        <v>1793</v>
      </c>
      <c r="I45" s="143">
        <v>6</v>
      </c>
      <c r="J45" s="79"/>
    </row>
    <row r="46" spans="1:10" ht="18" customHeight="1" x14ac:dyDescent="0.3">
      <c r="A46" s="4">
        <v>2</v>
      </c>
      <c r="B46" s="24" t="s">
        <v>67</v>
      </c>
      <c r="C46" s="23">
        <v>136</v>
      </c>
      <c r="D46" s="23">
        <v>129</v>
      </c>
      <c r="E46" s="23">
        <v>125</v>
      </c>
      <c r="F46" s="9">
        <f t="shared" si="9"/>
        <v>390</v>
      </c>
      <c r="G46" s="11">
        <f t="shared" si="10"/>
        <v>130</v>
      </c>
      <c r="H46" s="130"/>
      <c r="I46" s="143"/>
      <c r="J46" s="79"/>
    </row>
    <row r="47" spans="1:10" ht="18" customHeight="1" x14ac:dyDescent="0.3">
      <c r="A47" s="4">
        <v>3</v>
      </c>
      <c r="B47" s="28" t="s">
        <v>68</v>
      </c>
      <c r="C47" s="27">
        <v>118</v>
      </c>
      <c r="D47" s="27">
        <v>99</v>
      </c>
      <c r="E47" s="27">
        <v>133</v>
      </c>
      <c r="F47" s="84">
        <f t="shared" si="9"/>
        <v>350</v>
      </c>
      <c r="G47" s="26">
        <f t="shared" si="10"/>
        <v>116.66666666666667</v>
      </c>
      <c r="H47" s="130"/>
      <c r="I47" s="143"/>
      <c r="J47" s="79"/>
    </row>
    <row r="48" spans="1:10" ht="18" customHeight="1" x14ac:dyDescent="0.3">
      <c r="A48" s="4">
        <v>4</v>
      </c>
      <c r="B48" s="24" t="s">
        <v>13</v>
      </c>
      <c r="C48" s="23">
        <v>140</v>
      </c>
      <c r="D48" s="23">
        <v>129</v>
      </c>
      <c r="E48" s="23">
        <v>179</v>
      </c>
      <c r="F48" s="9">
        <f t="shared" si="9"/>
        <v>448</v>
      </c>
      <c r="G48" s="11">
        <f t="shared" si="10"/>
        <v>149.33333333333334</v>
      </c>
      <c r="H48" s="130"/>
      <c r="I48" s="143"/>
      <c r="J48" s="79"/>
    </row>
    <row r="49" spans="1:10" ht="18" customHeight="1" x14ac:dyDescent="0.3">
      <c r="A49" s="4">
        <v>5</v>
      </c>
      <c r="B49" s="28" t="s">
        <v>144</v>
      </c>
      <c r="C49" s="27">
        <v>73</v>
      </c>
      <c r="D49" s="27">
        <v>92</v>
      </c>
      <c r="E49" s="27">
        <v>82</v>
      </c>
      <c r="F49" s="9">
        <f t="shared" si="9"/>
        <v>247</v>
      </c>
      <c r="G49" s="26">
        <f t="shared" si="10"/>
        <v>82.333333333333329</v>
      </c>
      <c r="H49" s="130"/>
      <c r="I49" s="143"/>
      <c r="J49" s="79"/>
    </row>
    <row r="50" spans="1:10" ht="18" customHeight="1" x14ac:dyDescent="0.3">
      <c r="A50" s="151" t="s">
        <v>81</v>
      </c>
      <c r="B50" s="151"/>
      <c r="C50" s="8">
        <f>SUM(C45:C49)</f>
        <v>575</v>
      </c>
      <c r="D50" s="8">
        <f>SUM(D45:D49)</f>
        <v>587</v>
      </c>
      <c r="E50" s="8">
        <f>SUM(E45:E49)</f>
        <v>631</v>
      </c>
      <c r="F50" s="10">
        <f t="shared" si="9"/>
        <v>1793</v>
      </c>
      <c r="G50" s="12">
        <f>F50/15</f>
        <v>119.53333333333333</v>
      </c>
      <c r="H50" s="130"/>
      <c r="I50" s="143"/>
      <c r="J50" s="79"/>
    </row>
    <row r="51" spans="1:10" ht="18" customHeight="1" x14ac:dyDescent="0.3">
      <c r="A51" s="132" t="s">
        <v>80</v>
      </c>
      <c r="B51" s="132"/>
      <c r="C51" s="4">
        <v>4</v>
      </c>
      <c r="D51" s="4">
        <v>4</v>
      </c>
      <c r="E51" s="4">
        <v>4</v>
      </c>
      <c r="F51" s="4"/>
      <c r="G51" s="35"/>
      <c r="H51" s="76"/>
      <c r="I51" s="78"/>
      <c r="J51" s="79"/>
    </row>
    <row r="52" spans="1:10" ht="19.5" customHeight="1" x14ac:dyDescent="0.3">
      <c r="A52" s="3"/>
      <c r="B52" s="144" t="s">
        <v>87</v>
      </c>
      <c r="C52" s="144"/>
      <c r="D52" s="144"/>
      <c r="E52" s="144"/>
      <c r="F52" s="144"/>
      <c r="G52" s="144"/>
      <c r="H52" s="144"/>
      <c r="I52" s="144"/>
      <c r="J52" s="79"/>
    </row>
    <row r="53" spans="1:10" ht="18" customHeight="1" x14ac:dyDescent="0.3">
      <c r="A53" s="4">
        <v>1</v>
      </c>
      <c r="B53" s="28" t="s">
        <v>149</v>
      </c>
      <c r="C53" s="27">
        <v>160</v>
      </c>
      <c r="D53" s="27">
        <v>133</v>
      </c>
      <c r="E53" s="27">
        <v>129</v>
      </c>
      <c r="F53" s="9">
        <f t="shared" ref="F53:F58" si="11">SUM(C53:E53)</f>
        <v>422</v>
      </c>
      <c r="G53" s="26">
        <f t="shared" ref="G53:G57" si="12">F53/3</f>
        <v>140.66666666666666</v>
      </c>
      <c r="H53" s="142">
        <f>F58</f>
        <v>1781</v>
      </c>
      <c r="I53" s="153">
        <v>7</v>
      </c>
      <c r="J53" s="79"/>
    </row>
    <row r="54" spans="1:10" ht="18" customHeight="1" x14ac:dyDescent="0.3">
      <c r="A54" s="4">
        <v>2</v>
      </c>
      <c r="B54" s="28" t="s">
        <v>23</v>
      </c>
      <c r="C54" s="27">
        <v>154</v>
      </c>
      <c r="D54" s="27">
        <v>88</v>
      </c>
      <c r="E54" s="27">
        <v>118</v>
      </c>
      <c r="F54" s="9">
        <f t="shared" si="11"/>
        <v>360</v>
      </c>
      <c r="G54" s="26">
        <f t="shared" si="12"/>
        <v>120</v>
      </c>
      <c r="H54" s="142"/>
      <c r="I54" s="153"/>
      <c r="J54" s="79"/>
    </row>
    <row r="55" spans="1:10" ht="18" customHeight="1" x14ac:dyDescent="0.3">
      <c r="A55" s="4">
        <v>3</v>
      </c>
      <c r="B55" s="24" t="s">
        <v>63</v>
      </c>
      <c r="C55" s="23">
        <v>99</v>
      </c>
      <c r="D55" s="23">
        <v>155</v>
      </c>
      <c r="E55" s="23">
        <v>111</v>
      </c>
      <c r="F55" s="9">
        <f t="shared" si="11"/>
        <v>365</v>
      </c>
      <c r="G55" s="11">
        <f t="shared" si="12"/>
        <v>121.66666666666667</v>
      </c>
      <c r="H55" s="142"/>
      <c r="I55" s="153"/>
      <c r="J55" s="79"/>
    </row>
    <row r="56" spans="1:10" ht="18" customHeight="1" x14ac:dyDescent="0.3">
      <c r="A56" s="4">
        <v>4</v>
      </c>
      <c r="B56" s="28" t="s">
        <v>88</v>
      </c>
      <c r="C56" s="27">
        <v>66</v>
      </c>
      <c r="D56" s="27">
        <v>76</v>
      </c>
      <c r="E56" s="27">
        <v>153</v>
      </c>
      <c r="F56" s="9">
        <f t="shared" si="11"/>
        <v>295</v>
      </c>
      <c r="G56" s="26">
        <f t="shared" si="12"/>
        <v>98.333333333333329</v>
      </c>
      <c r="H56" s="142"/>
      <c r="I56" s="153"/>
      <c r="J56" s="79"/>
    </row>
    <row r="57" spans="1:10" ht="18" customHeight="1" x14ac:dyDescent="0.3">
      <c r="A57" s="4">
        <v>5</v>
      </c>
      <c r="B57" s="24" t="s">
        <v>37</v>
      </c>
      <c r="C57" s="23">
        <v>119</v>
      </c>
      <c r="D57" s="23">
        <v>110</v>
      </c>
      <c r="E57" s="23">
        <v>110</v>
      </c>
      <c r="F57" s="9">
        <f t="shared" si="11"/>
        <v>339</v>
      </c>
      <c r="G57" s="11">
        <f t="shared" si="12"/>
        <v>113</v>
      </c>
      <c r="H57" s="142"/>
      <c r="I57" s="153"/>
      <c r="J57" s="79"/>
    </row>
    <row r="58" spans="1:10" ht="18" customHeight="1" x14ac:dyDescent="0.3">
      <c r="A58" s="151" t="s">
        <v>81</v>
      </c>
      <c r="B58" s="151"/>
      <c r="C58" s="8">
        <f>SUM(C53:C57)</f>
        <v>598</v>
      </c>
      <c r="D58" s="8">
        <f>SUM(D53:D57)</f>
        <v>562</v>
      </c>
      <c r="E58" s="8">
        <f>SUM(E53:E57)</f>
        <v>621</v>
      </c>
      <c r="F58" s="10">
        <f t="shared" si="11"/>
        <v>1781</v>
      </c>
      <c r="G58" s="12">
        <f>F58/15</f>
        <v>118.73333333333333</v>
      </c>
      <c r="H58" s="142"/>
      <c r="I58" s="153"/>
      <c r="J58" s="79"/>
    </row>
    <row r="59" spans="1:10" ht="18" customHeight="1" x14ac:dyDescent="0.3">
      <c r="A59" s="132" t="s">
        <v>80</v>
      </c>
      <c r="B59" s="132"/>
      <c r="C59" s="4">
        <v>2</v>
      </c>
      <c r="D59" s="4">
        <v>2</v>
      </c>
      <c r="E59" s="4">
        <v>2</v>
      </c>
      <c r="F59" s="4"/>
      <c r="G59" s="35"/>
      <c r="H59" s="76"/>
      <c r="I59" s="78"/>
      <c r="J59" s="79"/>
    </row>
    <row r="60" spans="1:10" ht="19.5" customHeight="1" x14ac:dyDescent="0.3">
      <c r="A60" s="2"/>
      <c r="B60" s="152" t="s">
        <v>145</v>
      </c>
      <c r="C60" s="152"/>
      <c r="D60" s="152"/>
      <c r="E60" s="152"/>
      <c r="F60" s="152"/>
      <c r="G60" s="152"/>
      <c r="H60" s="152"/>
      <c r="I60" s="152"/>
      <c r="J60" s="79"/>
    </row>
    <row r="61" spans="1:10" ht="18" customHeight="1" x14ac:dyDescent="0.3">
      <c r="A61" s="4">
        <v>1</v>
      </c>
      <c r="B61" s="24" t="s">
        <v>146</v>
      </c>
      <c r="C61" s="23">
        <v>145</v>
      </c>
      <c r="D61" s="23">
        <v>148</v>
      </c>
      <c r="E61" s="23">
        <v>110</v>
      </c>
      <c r="F61" s="9">
        <f t="shared" ref="F61:F66" si="13">SUM(C61:E61)</f>
        <v>403</v>
      </c>
      <c r="G61" s="11">
        <f t="shared" ref="G61:G65" si="14">F61/3</f>
        <v>134.33333333333334</v>
      </c>
      <c r="H61" s="142">
        <f>F66</f>
        <v>1751</v>
      </c>
      <c r="I61" s="143">
        <v>8</v>
      </c>
      <c r="J61" s="79"/>
    </row>
    <row r="62" spans="1:10" ht="18" customHeight="1" x14ac:dyDescent="0.3">
      <c r="A62" s="4">
        <v>2</v>
      </c>
      <c r="B62" s="24" t="s">
        <v>147</v>
      </c>
      <c r="C62" s="23">
        <v>105</v>
      </c>
      <c r="D62" s="23">
        <v>93</v>
      </c>
      <c r="E62" s="23">
        <v>78</v>
      </c>
      <c r="F62" s="9">
        <f t="shared" si="13"/>
        <v>276</v>
      </c>
      <c r="G62" s="11">
        <f t="shared" si="14"/>
        <v>92</v>
      </c>
      <c r="H62" s="142"/>
      <c r="I62" s="143"/>
      <c r="J62" s="79"/>
    </row>
    <row r="63" spans="1:10" ht="18" customHeight="1" x14ac:dyDescent="0.3">
      <c r="A63" s="4">
        <v>3</v>
      </c>
      <c r="B63" s="24" t="s">
        <v>148</v>
      </c>
      <c r="C63" s="23">
        <v>96</v>
      </c>
      <c r="D63" s="23">
        <v>142</v>
      </c>
      <c r="E63" s="23">
        <v>93</v>
      </c>
      <c r="F63" s="9">
        <f t="shared" si="13"/>
        <v>331</v>
      </c>
      <c r="G63" s="11">
        <f t="shared" si="14"/>
        <v>110.33333333333333</v>
      </c>
      <c r="H63" s="142"/>
      <c r="I63" s="143"/>
      <c r="J63" s="79"/>
    </row>
    <row r="64" spans="1:10" ht="18" customHeight="1" x14ac:dyDescent="0.3">
      <c r="A64" s="4">
        <v>4</v>
      </c>
      <c r="B64" s="28" t="s">
        <v>149</v>
      </c>
      <c r="C64" s="27">
        <v>140</v>
      </c>
      <c r="D64" s="27">
        <v>98</v>
      </c>
      <c r="E64" s="27">
        <v>118</v>
      </c>
      <c r="F64" s="9">
        <f t="shared" si="13"/>
        <v>356</v>
      </c>
      <c r="G64" s="26">
        <f t="shared" si="14"/>
        <v>118.66666666666667</v>
      </c>
      <c r="H64" s="142"/>
      <c r="I64" s="143"/>
      <c r="J64" s="79"/>
    </row>
    <row r="65" spans="1:10" ht="18" customHeight="1" x14ac:dyDescent="0.3">
      <c r="A65" s="4">
        <v>5</v>
      </c>
      <c r="B65" s="28" t="s">
        <v>23</v>
      </c>
      <c r="C65" s="27">
        <v>132</v>
      </c>
      <c r="D65" s="27">
        <v>142</v>
      </c>
      <c r="E65" s="27">
        <v>111</v>
      </c>
      <c r="F65" s="9">
        <f t="shared" si="13"/>
        <v>385</v>
      </c>
      <c r="G65" s="26">
        <f t="shared" si="14"/>
        <v>128.33333333333334</v>
      </c>
      <c r="H65" s="142"/>
      <c r="I65" s="143"/>
      <c r="J65" s="79"/>
    </row>
    <row r="66" spans="1:10" ht="18" customHeight="1" x14ac:dyDescent="0.3">
      <c r="A66" s="151" t="s">
        <v>81</v>
      </c>
      <c r="B66" s="151"/>
      <c r="C66" s="8">
        <f>SUM(C61:C65)</f>
        <v>618</v>
      </c>
      <c r="D66" s="8">
        <f>SUM(D61:D65)</f>
        <v>623</v>
      </c>
      <c r="E66" s="8">
        <f>SUM(E61:E65)</f>
        <v>510</v>
      </c>
      <c r="F66" s="10">
        <f t="shared" si="13"/>
        <v>1751</v>
      </c>
      <c r="G66" s="12">
        <f>F66/15</f>
        <v>116.73333333333333</v>
      </c>
      <c r="H66" s="142"/>
      <c r="I66" s="143"/>
      <c r="J66" s="79"/>
    </row>
    <row r="67" spans="1:10" ht="18" customHeight="1" x14ac:dyDescent="0.3">
      <c r="A67" s="132" t="s">
        <v>80</v>
      </c>
      <c r="B67" s="132"/>
      <c r="C67" s="4">
        <v>3</v>
      </c>
      <c r="D67" s="4">
        <v>3</v>
      </c>
      <c r="E67" s="4">
        <v>3</v>
      </c>
      <c r="F67" s="4"/>
      <c r="G67" s="35"/>
      <c r="H67" s="76"/>
      <c r="I67" s="78"/>
      <c r="J67" s="79"/>
    </row>
    <row r="68" spans="1:10" ht="19.5" customHeight="1" x14ac:dyDescent="0.3">
      <c r="A68" s="2"/>
      <c r="B68" s="152" t="s">
        <v>15</v>
      </c>
      <c r="C68" s="152"/>
      <c r="D68" s="152"/>
      <c r="E68" s="152"/>
      <c r="F68" s="152"/>
      <c r="G68" s="152"/>
      <c r="H68" s="152"/>
      <c r="I68" s="152"/>
      <c r="J68" s="79"/>
    </row>
    <row r="69" spans="1:10" ht="18" customHeight="1" x14ac:dyDescent="0.3">
      <c r="A69" s="4">
        <v>1</v>
      </c>
      <c r="B69" s="28" t="s">
        <v>92</v>
      </c>
      <c r="C69" s="27">
        <v>104</v>
      </c>
      <c r="D69" s="27">
        <v>88</v>
      </c>
      <c r="E69" s="27">
        <v>97</v>
      </c>
      <c r="F69" s="9">
        <f t="shared" ref="F69:F74" si="15">SUM(C69:E69)</f>
        <v>289</v>
      </c>
      <c r="G69" s="26">
        <f t="shared" ref="G69:G73" si="16">F69/3</f>
        <v>96.333333333333329</v>
      </c>
      <c r="H69" s="142">
        <f>F74</f>
        <v>1725</v>
      </c>
      <c r="I69" s="131">
        <v>9</v>
      </c>
      <c r="J69" s="79"/>
    </row>
    <row r="70" spans="1:10" ht="18" customHeight="1" x14ac:dyDescent="0.3">
      <c r="A70" s="4">
        <v>2</v>
      </c>
      <c r="B70" s="24" t="s">
        <v>24</v>
      </c>
      <c r="C70" s="23">
        <v>117</v>
      </c>
      <c r="D70" s="23">
        <v>150</v>
      </c>
      <c r="E70" s="23">
        <v>107</v>
      </c>
      <c r="F70" s="9">
        <f t="shared" si="15"/>
        <v>374</v>
      </c>
      <c r="G70" s="11">
        <f t="shared" si="16"/>
        <v>124.66666666666667</v>
      </c>
      <c r="H70" s="142"/>
      <c r="I70" s="131"/>
      <c r="J70" s="79"/>
    </row>
    <row r="71" spans="1:10" ht="18" customHeight="1" x14ac:dyDescent="0.3">
      <c r="A71" s="4">
        <v>3</v>
      </c>
      <c r="B71" s="24" t="s">
        <v>137</v>
      </c>
      <c r="C71" s="23">
        <v>123</v>
      </c>
      <c r="D71" s="23">
        <v>121</v>
      </c>
      <c r="E71" s="23">
        <v>113</v>
      </c>
      <c r="F71" s="9">
        <f t="shared" si="15"/>
        <v>357</v>
      </c>
      <c r="G71" s="11">
        <f t="shared" si="16"/>
        <v>119</v>
      </c>
      <c r="H71" s="142"/>
      <c r="I71" s="131"/>
      <c r="J71" s="79"/>
    </row>
    <row r="72" spans="1:10" ht="18" customHeight="1" x14ac:dyDescent="0.3">
      <c r="A72" s="4">
        <v>4</v>
      </c>
      <c r="B72" s="28" t="s">
        <v>36</v>
      </c>
      <c r="C72" s="27">
        <v>113</v>
      </c>
      <c r="D72" s="27">
        <v>104</v>
      </c>
      <c r="E72" s="27">
        <v>121</v>
      </c>
      <c r="F72" s="9">
        <f t="shared" si="15"/>
        <v>338</v>
      </c>
      <c r="G72" s="26">
        <f t="shared" si="16"/>
        <v>112.66666666666667</v>
      </c>
      <c r="H72" s="142"/>
      <c r="I72" s="131"/>
      <c r="J72" s="79"/>
    </row>
    <row r="73" spans="1:10" ht="18" customHeight="1" x14ac:dyDescent="0.3">
      <c r="A73" s="4">
        <v>5</v>
      </c>
      <c r="B73" s="28" t="s">
        <v>93</v>
      </c>
      <c r="C73" s="27">
        <v>119</v>
      </c>
      <c r="D73" s="27">
        <v>106</v>
      </c>
      <c r="E73" s="27">
        <v>142</v>
      </c>
      <c r="F73" s="9">
        <f t="shared" si="15"/>
        <v>367</v>
      </c>
      <c r="G73" s="26">
        <f t="shared" si="16"/>
        <v>122.33333333333333</v>
      </c>
      <c r="H73" s="142"/>
      <c r="I73" s="131"/>
      <c r="J73" s="79"/>
    </row>
    <row r="74" spans="1:10" ht="18" customHeight="1" x14ac:dyDescent="0.3">
      <c r="A74" s="151" t="s">
        <v>81</v>
      </c>
      <c r="B74" s="151"/>
      <c r="C74" s="8">
        <f>SUM(C69:C73)</f>
        <v>576</v>
      </c>
      <c r="D74" s="8">
        <f>SUM(D69:D73)</f>
        <v>569</v>
      </c>
      <c r="E74" s="8">
        <f>SUM(E69:E73)</f>
        <v>580</v>
      </c>
      <c r="F74" s="10">
        <f t="shared" si="15"/>
        <v>1725</v>
      </c>
      <c r="G74" s="12">
        <f>F74/15</f>
        <v>115</v>
      </c>
      <c r="H74" s="142"/>
      <c r="I74" s="131"/>
      <c r="J74" s="79"/>
    </row>
    <row r="75" spans="1:10" ht="18" customHeight="1" x14ac:dyDescent="0.3">
      <c r="A75" s="132" t="s">
        <v>80</v>
      </c>
      <c r="B75" s="132"/>
      <c r="C75" s="4">
        <v>3</v>
      </c>
      <c r="D75" s="4">
        <v>3</v>
      </c>
      <c r="E75" s="4">
        <v>3</v>
      </c>
      <c r="F75" s="4"/>
      <c r="G75" s="35"/>
      <c r="H75" s="76"/>
      <c r="I75" s="78"/>
      <c r="J75" s="79"/>
    </row>
    <row r="76" spans="1:10" ht="19.5" customHeight="1" x14ac:dyDescent="0.3">
      <c r="A76" s="2"/>
      <c r="B76" s="152" t="s">
        <v>49</v>
      </c>
      <c r="C76" s="152"/>
      <c r="D76" s="152"/>
      <c r="E76" s="152"/>
      <c r="F76" s="152"/>
      <c r="G76" s="152"/>
      <c r="H76" s="152"/>
      <c r="I76" s="152"/>
      <c r="J76" s="79"/>
    </row>
    <row r="77" spans="1:10" ht="18" customHeight="1" x14ac:dyDescent="0.3">
      <c r="A77" s="4">
        <v>1</v>
      </c>
      <c r="B77" s="24" t="s">
        <v>89</v>
      </c>
      <c r="C77" s="23">
        <v>145</v>
      </c>
      <c r="D77" s="23">
        <v>116</v>
      </c>
      <c r="E77" s="23">
        <v>106</v>
      </c>
      <c r="F77" s="9">
        <f t="shared" ref="F77:F82" si="17">SUM(C77:E77)</f>
        <v>367</v>
      </c>
      <c r="G77" s="11">
        <f t="shared" ref="G77:G81" si="18">F77/3</f>
        <v>122.33333333333333</v>
      </c>
      <c r="H77" s="142">
        <f>F82</f>
        <v>1691</v>
      </c>
      <c r="I77" s="131">
        <v>10</v>
      </c>
      <c r="J77" s="79"/>
    </row>
    <row r="78" spans="1:10" ht="18" customHeight="1" x14ac:dyDescent="0.3">
      <c r="A78" s="4">
        <v>2</v>
      </c>
      <c r="B78" s="28" t="s">
        <v>50</v>
      </c>
      <c r="C78" s="27">
        <v>116</v>
      </c>
      <c r="D78" s="27">
        <v>112</v>
      </c>
      <c r="E78" s="27">
        <v>97</v>
      </c>
      <c r="F78" s="9">
        <f t="shared" si="17"/>
        <v>325</v>
      </c>
      <c r="G78" s="26">
        <f t="shared" si="18"/>
        <v>108.33333333333333</v>
      </c>
      <c r="H78" s="142"/>
      <c r="I78" s="131"/>
      <c r="J78" s="79"/>
    </row>
    <row r="79" spans="1:10" ht="18" customHeight="1" x14ac:dyDescent="0.3">
      <c r="A79" s="4">
        <v>3</v>
      </c>
      <c r="B79" s="28" t="s">
        <v>122</v>
      </c>
      <c r="C79" s="27">
        <v>123</v>
      </c>
      <c r="D79" s="27">
        <v>130</v>
      </c>
      <c r="E79" s="27">
        <v>103</v>
      </c>
      <c r="F79" s="9">
        <f t="shared" si="17"/>
        <v>356</v>
      </c>
      <c r="G79" s="26">
        <f t="shared" si="18"/>
        <v>118.66666666666667</v>
      </c>
      <c r="H79" s="142"/>
      <c r="I79" s="131"/>
      <c r="J79" s="79"/>
    </row>
    <row r="80" spans="1:10" ht="18" customHeight="1" x14ac:dyDescent="0.3">
      <c r="A80" s="4">
        <v>4</v>
      </c>
      <c r="B80" s="28" t="s">
        <v>123</v>
      </c>
      <c r="C80" s="27">
        <v>142</v>
      </c>
      <c r="D80" s="27">
        <v>109</v>
      </c>
      <c r="E80" s="27">
        <v>124</v>
      </c>
      <c r="F80" s="9">
        <f t="shared" si="17"/>
        <v>375</v>
      </c>
      <c r="G80" s="26">
        <f t="shared" si="18"/>
        <v>125</v>
      </c>
      <c r="H80" s="142"/>
      <c r="I80" s="131"/>
      <c r="J80" s="79"/>
    </row>
    <row r="81" spans="1:10" ht="18" customHeight="1" x14ac:dyDescent="0.3">
      <c r="A81" s="4">
        <v>5</v>
      </c>
      <c r="B81" s="28" t="s">
        <v>126</v>
      </c>
      <c r="C81" s="27">
        <v>78</v>
      </c>
      <c r="D81" s="27">
        <v>121</v>
      </c>
      <c r="E81" s="27">
        <v>69</v>
      </c>
      <c r="F81" s="9">
        <f t="shared" si="17"/>
        <v>268</v>
      </c>
      <c r="G81" s="26">
        <f t="shared" si="18"/>
        <v>89.333333333333329</v>
      </c>
      <c r="H81" s="142"/>
      <c r="I81" s="131"/>
      <c r="J81" s="79"/>
    </row>
    <row r="82" spans="1:10" ht="18" customHeight="1" x14ac:dyDescent="0.3">
      <c r="A82" s="151" t="s">
        <v>81</v>
      </c>
      <c r="B82" s="151"/>
      <c r="C82" s="8">
        <f>SUM(C77:C81)</f>
        <v>604</v>
      </c>
      <c r="D82" s="8">
        <f>SUM(D77:D81)</f>
        <v>588</v>
      </c>
      <c r="E82" s="8">
        <f>SUM(E77:E81)</f>
        <v>499</v>
      </c>
      <c r="F82" s="10">
        <f t="shared" si="17"/>
        <v>1691</v>
      </c>
      <c r="G82" s="12">
        <f>F82/15</f>
        <v>112.73333333333333</v>
      </c>
      <c r="H82" s="142"/>
      <c r="I82" s="131"/>
      <c r="J82" s="79"/>
    </row>
    <row r="83" spans="1:10" ht="18" customHeight="1" x14ac:dyDescent="0.3">
      <c r="A83" s="132" t="s">
        <v>80</v>
      </c>
      <c r="B83" s="132"/>
      <c r="C83" s="4">
        <v>2</v>
      </c>
      <c r="D83" s="4">
        <v>2</v>
      </c>
      <c r="E83" s="4">
        <v>2</v>
      </c>
      <c r="F83" s="4"/>
      <c r="G83" s="35"/>
      <c r="H83" s="76"/>
      <c r="I83" s="78"/>
      <c r="J83" s="79"/>
    </row>
    <row r="84" spans="1:10" ht="19.5" customHeight="1" x14ac:dyDescent="0.3">
      <c r="A84" s="2"/>
      <c r="B84" s="152" t="s">
        <v>5</v>
      </c>
      <c r="C84" s="152"/>
      <c r="D84" s="152"/>
      <c r="E84" s="152"/>
      <c r="F84" s="152"/>
      <c r="G84" s="152"/>
      <c r="H84" s="152"/>
      <c r="I84" s="152"/>
      <c r="J84" s="79"/>
    </row>
    <row r="85" spans="1:10" ht="18" customHeight="1" x14ac:dyDescent="0.3">
      <c r="A85" s="4">
        <v>1</v>
      </c>
      <c r="B85" s="24" t="s">
        <v>10</v>
      </c>
      <c r="C85" s="23">
        <v>132</v>
      </c>
      <c r="D85" s="23">
        <v>141</v>
      </c>
      <c r="E85" s="23">
        <v>143</v>
      </c>
      <c r="F85" s="9">
        <f t="shared" ref="F85:F90" si="19">SUM(C85:E85)</f>
        <v>416</v>
      </c>
      <c r="G85" s="11">
        <f t="shared" ref="G85:G89" si="20">F85/3</f>
        <v>138.66666666666666</v>
      </c>
      <c r="H85" s="142">
        <f>F90</f>
        <v>1679</v>
      </c>
      <c r="I85" s="131">
        <v>11</v>
      </c>
      <c r="J85" s="79"/>
    </row>
    <row r="86" spans="1:10" ht="18" customHeight="1" x14ac:dyDescent="0.3">
      <c r="A86" s="4">
        <v>2</v>
      </c>
      <c r="B86" s="28" t="s">
        <v>35</v>
      </c>
      <c r="C86" s="27">
        <v>105</v>
      </c>
      <c r="D86" s="27">
        <v>81</v>
      </c>
      <c r="E86" s="27">
        <v>117</v>
      </c>
      <c r="F86" s="9">
        <f t="shared" si="19"/>
        <v>303</v>
      </c>
      <c r="G86" s="26">
        <f t="shared" si="20"/>
        <v>101</v>
      </c>
      <c r="H86" s="142"/>
      <c r="I86" s="131"/>
      <c r="J86" s="79"/>
    </row>
    <row r="87" spans="1:10" ht="18" customHeight="1" x14ac:dyDescent="0.3">
      <c r="A87" s="4">
        <v>3</v>
      </c>
      <c r="B87" s="24" t="s">
        <v>86</v>
      </c>
      <c r="C87" s="23">
        <v>96</v>
      </c>
      <c r="D87" s="23">
        <v>117</v>
      </c>
      <c r="E87" s="23">
        <v>163</v>
      </c>
      <c r="F87" s="9">
        <f t="shared" si="19"/>
        <v>376</v>
      </c>
      <c r="G87" s="11">
        <f t="shared" si="20"/>
        <v>125.33333333333333</v>
      </c>
      <c r="H87" s="142"/>
      <c r="I87" s="131"/>
      <c r="J87" s="79"/>
    </row>
    <row r="88" spans="1:10" ht="18" customHeight="1" x14ac:dyDescent="0.3">
      <c r="A88" s="4">
        <v>4</v>
      </c>
      <c r="B88" s="28" t="s">
        <v>85</v>
      </c>
      <c r="C88" s="27">
        <v>72</v>
      </c>
      <c r="D88" s="27">
        <v>90</v>
      </c>
      <c r="E88" s="27">
        <v>59</v>
      </c>
      <c r="F88" s="9">
        <f t="shared" si="19"/>
        <v>221</v>
      </c>
      <c r="G88" s="26">
        <f t="shared" si="20"/>
        <v>73.666666666666671</v>
      </c>
      <c r="H88" s="142"/>
      <c r="I88" s="131"/>
      <c r="J88" s="79"/>
    </row>
    <row r="89" spans="1:10" ht="18" customHeight="1" x14ac:dyDescent="0.3">
      <c r="A89" s="4">
        <v>5</v>
      </c>
      <c r="B89" s="24" t="s">
        <v>131</v>
      </c>
      <c r="C89" s="23">
        <v>126</v>
      </c>
      <c r="D89" s="23">
        <v>123</v>
      </c>
      <c r="E89" s="23">
        <v>114</v>
      </c>
      <c r="F89" s="9">
        <f t="shared" si="19"/>
        <v>363</v>
      </c>
      <c r="G89" s="11">
        <f t="shared" si="20"/>
        <v>121</v>
      </c>
      <c r="H89" s="142"/>
      <c r="I89" s="131"/>
      <c r="J89" s="79"/>
    </row>
    <row r="90" spans="1:10" ht="18" customHeight="1" x14ac:dyDescent="0.3">
      <c r="A90" s="151" t="s">
        <v>81</v>
      </c>
      <c r="B90" s="151"/>
      <c r="C90" s="8">
        <f>SUM(C85:C89)</f>
        <v>531</v>
      </c>
      <c r="D90" s="8">
        <f>SUM(D85:D89)</f>
        <v>552</v>
      </c>
      <c r="E90" s="8">
        <f>SUM(E85:E89)</f>
        <v>596</v>
      </c>
      <c r="F90" s="10">
        <f t="shared" si="19"/>
        <v>1679</v>
      </c>
      <c r="G90" s="12">
        <f>F90/15</f>
        <v>111.93333333333334</v>
      </c>
      <c r="H90" s="142"/>
      <c r="I90" s="131"/>
      <c r="J90" s="79"/>
    </row>
    <row r="91" spans="1:10" ht="18" customHeight="1" x14ac:dyDescent="0.3">
      <c r="A91" s="132" t="s">
        <v>80</v>
      </c>
      <c r="B91" s="132"/>
      <c r="C91" s="4">
        <v>1</v>
      </c>
      <c r="D91" s="4">
        <v>1</v>
      </c>
      <c r="E91" s="4">
        <v>1</v>
      </c>
      <c r="F91" s="4"/>
      <c r="G91" s="35"/>
      <c r="H91" s="76"/>
      <c r="I91" s="78"/>
      <c r="J91" s="79"/>
    </row>
    <row r="92" spans="1:10" ht="19.5" customHeight="1" x14ac:dyDescent="0.3">
      <c r="A92" s="2"/>
      <c r="B92" s="152" t="s">
        <v>6</v>
      </c>
      <c r="C92" s="152"/>
      <c r="D92" s="152"/>
      <c r="E92" s="152"/>
      <c r="F92" s="152"/>
      <c r="G92" s="152"/>
      <c r="H92" s="152"/>
      <c r="I92" s="152"/>
      <c r="J92" s="79"/>
    </row>
    <row r="93" spans="1:10" ht="18" customHeight="1" x14ac:dyDescent="0.3">
      <c r="A93" s="4">
        <v>1</v>
      </c>
      <c r="B93" s="28" t="s">
        <v>71</v>
      </c>
      <c r="C93" s="27">
        <v>80</v>
      </c>
      <c r="D93" s="27">
        <v>91</v>
      </c>
      <c r="E93" s="27">
        <v>117</v>
      </c>
      <c r="F93" s="9">
        <f t="shared" ref="F93:F98" si="21">SUM(C93:E93)</f>
        <v>288</v>
      </c>
      <c r="G93" s="26">
        <f t="shared" ref="G93:G97" si="22">F93/3</f>
        <v>96</v>
      </c>
      <c r="H93" s="142">
        <f>F98</f>
        <v>1665</v>
      </c>
      <c r="I93" s="131">
        <v>12</v>
      </c>
      <c r="J93" s="79"/>
    </row>
    <row r="94" spans="1:10" ht="18" customHeight="1" x14ac:dyDescent="0.3">
      <c r="A94" s="4">
        <v>2</v>
      </c>
      <c r="B94" s="28" t="s">
        <v>40</v>
      </c>
      <c r="C94" s="27">
        <v>113</v>
      </c>
      <c r="D94" s="27">
        <v>103</v>
      </c>
      <c r="E94" s="27">
        <v>119</v>
      </c>
      <c r="F94" s="9">
        <f t="shared" si="21"/>
        <v>335</v>
      </c>
      <c r="G94" s="26">
        <f t="shared" si="22"/>
        <v>111.66666666666667</v>
      </c>
      <c r="H94" s="142"/>
      <c r="I94" s="131"/>
      <c r="J94" s="79"/>
    </row>
    <row r="95" spans="1:10" ht="18" customHeight="1" x14ac:dyDescent="0.3">
      <c r="A95" s="4">
        <v>3</v>
      </c>
      <c r="B95" s="28" t="s">
        <v>38</v>
      </c>
      <c r="C95" s="27">
        <v>99</v>
      </c>
      <c r="D95" s="27">
        <v>149</v>
      </c>
      <c r="E95" s="27">
        <v>121</v>
      </c>
      <c r="F95" s="9">
        <f t="shared" si="21"/>
        <v>369</v>
      </c>
      <c r="G95" s="26">
        <f t="shared" si="22"/>
        <v>123</v>
      </c>
      <c r="H95" s="142"/>
      <c r="I95" s="131"/>
      <c r="J95" s="79"/>
    </row>
    <row r="96" spans="1:10" ht="18" customHeight="1" x14ac:dyDescent="0.3">
      <c r="A96" s="4">
        <v>4</v>
      </c>
      <c r="B96" s="28" t="s">
        <v>39</v>
      </c>
      <c r="C96" s="27">
        <v>110</v>
      </c>
      <c r="D96" s="27">
        <v>188</v>
      </c>
      <c r="E96" s="27">
        <v>125</v>
      </c>
      <c r="F96" s="9">
        <f t="shared" si="21"/>
        <v>423</v>
      </c>
      <c r="G96" s="26">
        <f t="shared" si="22"/>
        <v>141</v>
      </c>
      <c r="H96" s="142"/>
      <c r="I96" s="131"/>
      <c r="J96" s="79"/>
    </row>
    <row r="97" spans="1:10" ht="18" customHeight="1" x14ac:dyDescent="0.3">
      <c r="A97" s="4">
        <v>5</v>
      </c>
      <c r="B97" s="28" t="s">
        <v>135</v>
      </c>
      <c r="C97" s="27">
        <v>78</v>
      </c>
      <c r="D97" s="27">
        <v>99</v>
      </c>
      <c r="E97" s="27">
        <v>73</v>
      </c>
      <c r="F97" s="9">
        <f t="shared" si="21"/>
        <v>250</v>
      </c>
      <c r="G97" s="26">
        <f t="shared" si="22"/>
        <v>83.333333333333329</v>
      </c>
      <c r="H97" s="142"/>
      <c r="I97" s="131"/>
      <c r="J97" s="79"/>
    </row>
    <row r="98" spans="1:10" ht="18" customHeight="1" x14ac:dyDescent="0.3">
      <c r="A98" s="151" t="s">
        <v>81</v>
      </c>
      <c r="B98" s="151"/>
      <c r="C98" s="8">
        <f>SUM(C93:C97)</f>
        <v>480</v>
      </c>
      <c r="D98" s="8">
        <f>SUM(D93:D97)</f>
        <v>630</v>
      </c>
      <c r="E98" s="8">
        <f>SUM(E93:E97)</f>
        <v>555</v>
      </c>
      <c r="F98" s="10">
        <f t="shared" si="21"/>
        <v>1665</v>
      </c>
      <c r="G98" s="12">
        <f>F98/15</f>
        <v>111</v>
      </c>
      <c r="H98" s="142"/>
      <c r="I98" s="131"/>
      <c r="J98" s="79"/>
    </row>
    <row r="99" spans="1:10" ht="18" customHeight="1" x14ac:dyDescent="0.3">
      <c r="A99" s="132" t="s">
        <v>80</v>
      </c>
      <c r="B99" s="132"/>
      <c r="C99" s="4">
        <v>4</v>
      </c>
      <c r="D99" s="4">
        <v>4</v>
      </c>
      <c r="E99" s="4">
        <v>4</v>
      </c>
      <c r="F99" s="4"/>
      <c r="G99" s="35"/>
      <c r="H99" s="76"/>
      <c r="I99" s="78"/>
      <c r="J99" s="79"/>
    </row>
    <row r="100" spans="1:10" ht="18.75" x14ac:dyDescent="0.3">
      <c r="A100" s="2"/>
      <c r="B100" s="152" t="s">
        <v>9</v>
      </c>
      <c r="C100" s="152"/>
      <c r="D100" s="152"/>
      <c r="E100" s="152"/>
      <c r="F100" s="152"/>
      <c r="G100" s="152"/>
      <c r="H100" s="152"/>
      <c r="I100" s="152"/>
    </row>
    <row r="101" spans="1:10" ht="18.75" x14ac:dyDescent="0.3">
      <c r="A101" s="4">
        <v>1</v>
      </c>
      <c r="B101" s="24" t="s">
        <v>97</v>
      </c>
      <c r="C101" s="23">
        <v>95</v>
      </c>
      <c r="D101" s="23">
        <v>113</v>
      </c>
      <c r="E101" s="23">
        <v>101</v>
      </c>
      <c r="F101" s="9">
        <f t="shared" ref="F101:F106" si="23">SUM(C101:E101)</f>
        <v>309</v>
      </c>
      <c r="G101" s="11">
        <f t="shared" ref="G101:G105" si="24">F101/3</f>
        <v>103</v>
      </c>
      <c r="H101" s="142">
        <f>F106</f>
        <v>1550</v>
      </c>
      <c r="I101" s="131">
        <v>13</v>
      </c>
    </row>
    <row r="102" spans="1:10" ht="18.75" x14ac:dyDescent="0.3">
      <c r="A102" s="4">
        <v>2</v>
      </c>
      <c r="B102" s="24" t="s">
        <v>51</v>
      </c>
      <c r="C102" s="23">
        <v>148</v>
      </c>
      <c r="D102" s="23">
        <v>83</v>
      </c>
      <c r="E102" s="23">
        <v>116</v>
      </c>
      <c r="F102" s="9">
        <f t="shared" si="23"/>
        <v>347</v>
      </c>
      <c r="G102" s="11">
        <f t="shared" si="24"/>
        <v>115.66666666666667</v>
      </c>
      <c r="H102" s="142"/>
      <c r="I102" s="131"/>
    </row>
    <row r="103" spans="1:10" ht="18.75" x14ac:dyDescent="0.3">
      <c r="A103" s="4">
        <v>3</v>
      </c>
      <c r="B103" s="28" t="s">
        <v>75</v>
      </c>
      <c r="C103" s="27">
        <v>117</v>
      </c>
      <c r="D103" s="27">
        <v>84</v>
      </c>
      <c r="E103" s="27">
        <v>83</v>
      </c>
      <c r="F103" s="9">
        <f t="shared" si="23"/>
        <v>284</v>
      </c>
      <c r="G103" s="26">
        <f t="shared" si="24"/>
        <v>94.666666666666671</v>
      </c>
      <c r="H103" s="142"/>
      <c r="I103" s="131"/>
    </row>
    <row r="104" spans="1:10" ht="18.75" x14ac:dyDescent="0.3">
      <c r="A104" s="4">
        <v>4</v>
      </c>
      <c r="B104" s="24" t="s">
        <v>52</v>
      </c>
      <c r="C104" s="23">
        <v>88</v>
      </c>
      <c r="D104" s="23">
        <v>95</v>
      </c>
      <c r="E104" s="23">
        <v>129</v>
      </c>
      <c r="F104" s="9">
        <f t="shared" si="23"/>
        <v>312</v>
      </c>
      <c r="G104" s="11">
        <f t="shared" si="24"/>
        <v>104</v>
      </c>
      <c r="H104" s="142"/>
      <c r="I104" s="131"/>
    </row>
    <row r="105" spans="1:10" ht="18.75" x14ac:dyDescent="0.3">
      <c r="A105" s="4">
        <v>5</v>
      </c>
      <c r="B105" s="28" t="s">
        <v>138</v>
      </c>
      <c r="C105" s="27">
        <v>122</v>
      </c>
      <c r="D105" s="27">
        <v>82</v>
      </c>
      <c r="E105" s="27">
        <v>94</v>
      </c>
      <c r="F105" s="9">
        <f t="shared" si="23"/>
        <v>298</v>
      </c>
      <c r="G105" s="26">
        <f t="shared" si="24"/>
        <v>99.333333333333329</v>
      </c>
      <c r="H105" s="142"/>
      <c r="I105" s="131"/>
    </row>
    <row r="106" spans="1:10" ht="18.75" x14ac:dyDescent="0.3">
      <c r="A106" s="151" t="s">
        <v>81</v>
      </c>
      <c r="B106" s="151"/>
      <c r="C106" s="8">
        <f>SUM(C101:C105)</f>
        <v>570</v>
      </c>
      <c r="D106" s="8">
        <f>SUM(D101:D105)</f>
        <v>457</v>
      </c>
      <c r="E106" s="8">
        <f>SUM(E101:E105)</f>
        <v>523</v>
      </c>
      <c r="F106" s="10">
        <f t="shared" si="23"/>
        <v>1550</v>
      </c>
      <c r="G106" s="12">
        <f>F106/15</f>
        <v>103.33333333333333</v>
      </c>
      <c r="H106" s="142"/>
      <c r="I106" s="131"/>
    </row>
    <row r="107" spans="1:10" ht="18" customHeight="1" x14ac:dyDescent="0.3">
      <c r="A107" s="132" t="s">
        <v>80</v>
      </c>
      <c r="B107" s="132"/>
      <c r="C107" s="4">
        <v>2</v>
      </c>
      <c r="D107" s="4">
        <v>2</v>
      </c>
      <c r="E107" s="4">
        <v>2</v>
      </c>
      <c r="F107" s="4"/>
      <c r="G107" s="35"/>
      <c r="H107" s="76"/>
      <c r="I107" s="78"/>
    </row>
    <row r="108" spans="1:10" ht="18.75" x14ac:dyDescent="0.3">
      <c r="A108" s="2"/>
      <c r="B108" s="152" t="s">
        <v>42</v>
      </c>
      <c r="C108" s="152"/>
      <c r="D108" s="152"/>
      <c r="E108" s="152"/>
      <c r="F108" s="152"/>
      <c r="G108" s="152"/>
      <c r="H108" s="152"/>
      <c r="I108" s="152"/>
    </row>
    <row r="109" spans="1:10" ht="18.75" x14ac:dyDescent="0.3">
      <c r="A109" s="4">
        <v>1</v>
      </c>
      <c r="B109" s="28" t="s">
        <v>136</v>
      </c>
      <c r="C109" s="27">
        <v>75</v>
      </c>
      <c r="D109" s="27">
        <v>58</v>
      </c>
      <c r="E109" s="27">
        <v>99</v>
      </c>
      <c r="F109" s="9">
        <f t="shared" ref="F109:F114" si="25">SUM(C109:E109)</f>
        <v>232</v>
      </c>
      <c r="G109" s="26">
        <f t="shared" ref="G109:G113" si="26">F109/3</f>
        <v>77.333333333333329</v>
      </c>
      <c r="H109" s="142">
        <f>F114</f>
        <v>1541</v>
      </c>
      <c r="I109" s="131">
        <v>14</v>
      </c>
    </row>
    <row r="110" spans="1:10" ht="18.75" x14ac:dyDescent="0.3">
      <c r="A110" s="4">
        <v>2</v>
      </c>
      <c r="B110" s="24" t="s">
        <v>66</v>
      </c>
      <c r="C110" s="23">
        <v>85</v>
      </c>
      <c r="D110" s="23">
        <v>98</v>
      </c>
      <c r="E110" s="23">
        <v>115</v>
      </c>
      <c r="F110" s="9">
        <f t="shared" si="25"/>
        <v>298</v>
      </c>
      <c r="G110" s="11">
        <f t="shared" si="26"/>
        <v>99.333333333333329</v>
      </c>
      <c r="H110" s="142"/>
      <c r="I110" s="131"/>
    </row>
    <row r="111" spans="1:10" ht="18.75" x14ac:dyDescent="0.3">
      <c r="A111" s="4">
        <v>3</v>
      </c>
      <c r="B111" s="24" t="s">
        <v>43</v>
      </c>
      <c r="C111" s="23">
        <v>123</v>
      </c>
      <c r="D111" s="23">
        <v>116</v>
      </c>
      <c r="E111" s="23">
        <v>117</v>
      </c>
      <c r="F111" s="9">
        <f t="shared" si="25"/>
        <v>356</v>
      </c>
      <c r="G111" s="11">
        <f t="shared" si="26"/>
        <v>118.66666666666667</v>
      </c>
      <c r="H111" s="142"/>
      <c r="I111" s="131"/>
    </row>
    <row r="112" spans="1:10" ht="18.75" x14ac:dyDescent="0.3">
      <c r="A112" s="4">
        <v>4</v>
      </c>
      <c r="B112" s="28" t="s">
        <v>28</v>
      </c>
      <c r="C112" s="27">
        <v>159</v>
      </c>
      <c r="D112" s="27">
        <v>122</v>
      </c>
      <c r="E112" s="27">
        <v>111</v>
      </c>
      <c r="F112" s="9">
        <f t="shared" si="25"/>
        <v>392</v>
      </c>
      <c r="G112" s="26">
        <f t="shared" si="26"/>
        <v>130.66666666666666</v>
      </c>
      <c r="H112" s="142"/>
      <c r="I112" s="131"/>
    </row>
    <row r="113" spans="1:9" ht="18.75" x14ac:dyDescent="0.3">
      <c r="A113" s="4">
        <v>5</v>
      </c>
      <c r="B113" s="28" t="s">
        <v>44</v>
      </c>
      <c r="C113" s="27">
        <v>88</v>
      </c>
      <c r="D113" s="27">
        <v>111</v>
      </c>
      <c r="E113" s="27">
        <v>64</v>
      </c>
      <c r="F113" s="9">
        <f t="shared" si="25"/>
        <v>263</v>
      </c>
      <c r="G113" s="26">
        <f t="shared" si="26"/>
        <v>87.666666666666671</v>
      </c>
      <c r="H113" s="142"/>
      <c r="I113" s="131"/>
    </row>
    <row r="114" spans="1:9" ht="18.75" x14ac:dyDescent="0.3">
      <c r="A114" s="151" t="s">
        <v>81</v>
      </c>
      <c r="B114" s="151"/>
      <c r="C114" s="8">
        <f>SUM(C109:C113)</f>
        <v>530</v>
      </c>
      <c r="D114" s="8">
        <f>SUM(D109:D113)</f>
        <v>505</v>
      </c>
      <c r="E114" s="8">
        <f>SUM(E109:E113)</f>
        <v>506</v>
      </c>
      <c r="F114" s="10">
        <f t="shared" si="25"/>
        <v>1541</v>
      </c>
      <c r="G114" s="12">
        <f>F114/15</f>
        <v>102.73333333333333</v>
      </c>
      <c r="H114" s="142"/>
      <c r="I114" s="131"/>
    </row>
    <row r="115" spans="1:9" ht="18" customHeight="1" x14ac:dyDescent="0.3">
      <c r="A115" s="132" t="s">
        <v>80</v>
      </c>
      <c r="B115" s="132"/>
      <c r="C115" s="4">
        <v>1</v>
      </c>
      <c r="D115" s="4">
        <v>1</v>
      </c>
      <c r="E115" s="4">
        <v>1</v>
      </c>
      <c r="F115" s="4"/>
      <c r="G115" s="35"/>
      <c r="H115" s="76"/>
      <c r="I115" s="78"/>
    </row>
    <row r="116" spans="1:9" ht="18.75" x14ac:dyDescent="0.3">
      <c r="A116" s="2"/>
      <c r="B116" s="152" t="s">
        <v>53</v>
      </c>
      <c r="C116" s="152"/>
      <c r="D116" s="152"/>
      <c r="E116" s="152"/>
      <c r="F116" s="152"/>
      <c r="G116" s="152"/>
      <c r="H116" s="152"/>
      <c r="I116" s="152"/>
    </row>
    <row r="117" spans="1:9" ht="18.75" x14ac:dyDescent="0.3">
      <c r="A117" s="4">
        <v>1</v>
      </c>
      <c r="B117" s="28" t="s">
        <v>96</v>
      </c>
      <c r="C117" s="27">
        <v>119</v>
      </c>
      <c r="D117" s="27">
        <v>86</v>
      </c>
      <c r="E117" s="27">
        <v>107</v>
      </c>
      <c r="F117" s="9">
        <f t="shared" ref="F117:F122" si="27">SUM(C117:E117)</f>
        <v>312</v>
      </c>
      <c r="G117" s="26">
        <f t="shared" ref="G117:G121" si="28">F117/3</f>
        <v>104</v>
      </c>
      <c r="H117" s="130">
        <f>F122</f>
        <v>1484</v>
      </c>
      <c r="I117" s="131">
        <v>15</v>
      </c>
    </row>
    <row r="118" spans="1:9" ht="18.75" x14ac:dyDescent="0.3">
      <c r="A118" s="4">
        <v>2</v>
      </c>
      <c r="B118" s="28" t="s">
        <v>139</v>
      </c>
      <c r="C118" s="27">
        <v>148</v>
      </c>
      <c r="D118" s="27">
        <v>120</v>
      </c>
      <c r="E118" s="27">
        <v>125</v>
      </c>
      <c r="F118" s="84">
        <f t="shared" si="27"/>
        <v>393</v>
      </c>
      <c r="G118" s="26">
        <f t="shared" si="28"/>
        <v>131</v>
      </c>
      <c r="H118" s="130"/>
      <c r="I118" s="131"/>
    </row>
    <row r="119" spans="1:9" ht="18.75" x14ac:dyDescent="0.3">
      <c r="A119" s="4">
        <v>3</v>
      </c>
      <c r="B119" s="28" t="s">
        <v>54</v>
      </c>
      <c r="C119" s="27">
        <v>106</v>
      </c>
      <c r="D119" s="27">
        <v>79</v>
      </c>
      <c r="E119" s="27">
        <v>100</v>
      </c>
      <c r="F119" s="9">
        <f t="shared" si="27"/>
        <v>285</v>
      </c>
      <c r="G119" s="26">
        <f t="shared" si="28"/>
        <v>95</v>
      </c>
      <c r="H119" s="130"/>
      <c r="I119" s="131"/>
    </row>
    <row r="120" spans="1:9" ht="18.75" x14ac:dyDescent="0.3">
      <c r="A120" s="4">
        <v>4</v>
      </c>
      <c r="B120" s="28" t="s">
        <v>140</v>
      </c>
      <c r="C120" s="27">
        <v>93</v>
      </c>
      <c r="D120" s="27">
        <v>82</v>
      </c>
      <c r="E120" s="27">
        <v>70</v>
      </c>
      <c r="F120" s="9">
        <f t="shared" si="27"/>
        <v>245</v>
      </c>
      <c r="G120" s="26">
        <f t="shared" si="28"/>
        <v>81.666666666666671</v>
      </c>
      <c r="H120" s="130"/>
      <c r="I120" s="131"/>
    </row>
    <row r="121" spans="1:9" ht="18.75" x14ac:dyDescent="0.3">
      <c r="A121" s="4">
        <v>5</v>
      </c>
      <c r="B121" s="28" t="s">
        <v>55</v>
      </c>
      <c r="C121" s="27">
        <v>51</v>
      </c>
      <c r="D121" s="27">
        <v>107</v>
      </c>
      <c r="E121" s="27">
        <v>91</v>
      </c>
      <c r="F121" s="9">
        <f t="shared" si="27"/>
        <v>249</v>
      </c>
      <c r="G121" s="26">
        <f t="shared" si="28"/>
        <v>83</v>
      </c>
      <c r="H121" s="130"/>
      <c r="I121" s="131"/>
    </row>
    <row r="122" spans="1:9" ht="18.75" x14ac:dyDescent="0.3">
      <c r="A122" s="151" t="s">
        <v>81</v>
      </c>
      <c r="B122" s="151"/>
      <c r="C122" s="8">
        <f>SUM(C117:C121)</f>
        <v>517</v>
      </c>
      <c r="D122" s="8">
        <f>SUM(D117:D121)</f>
        <v>474</v>
      </c>
      <c r="E122" s="8">
        <f>SUM(E117:E121)</f>
        <v>493</v>
      </c>
      <c r="F122" s="10">
        <f t="shared" si="27"/>
        <v>1484</v>
      </c>
      <c r="G122" s="12">
        <f>F122/15</f>
        <v>98.933333333333337</v>
      </c>
      <c r="H122" s="130"/>
      <c r="I122" s="131"/>
    </row>
    <row r="123" spans="1:9" ht="18" customHeight="1" x14ac:dyDescent="0.3">
      <c r="A123" s="132" t="s">
        <v>80</v>
      </c>
      <c r="B123" s="132"/>
      <c r="C123" s="4">
        <v>2</v>
      </c>
      <c r="D123" s="4">
        <v>2</v>
      </c>
      <c r="E123" s="4">
        <v>2</v>
      </c>
      <c r="F123" s="4"/>
      <c r="G123" s="35"/>
      <c r="H123" s="76"/>
      <c r="I123" s="78"/>
    </row>
  </sheetData>
  <mergeCells count="77">
    <mergeCell ref="A123:B123"/>
    <mergeCell ref="A107:B107"/>
    <mergeCell ref="I117:I122"/>
    <mergeCell ref="A122:B122"/>
    <mergeCell ref="B116:I116"/>
    <mergeCell ref="H117:H122"/>
    <mergeCell ref="B108:I108"/>
    <mergeCell ref="H109:H114"/>
    <mergeCell ref="I109:I114"/>
    <mergeCell ref="A114:B114"/>
    <mergeCell ref="A115:B115"/>
    <mergeCell ref="I101:I106"/>
    <mergeCell ref="A106:B106"/>
    <mergeCell ref="B100:I100"/>
    <mergeCell ref="H101:H106"/>
    <mergeCell ref="B84:I84"/>
    <mergeCell ref="H85:H90"/>
    <mergeCell ref="B92:I92"/>
    <mergeCell ref="H93:H98"/>
    <mergeCell ref="A99:B99"/>
    <mergeCell ref="I85:I90"/>
    <mergeCell ref="A90:B90"/>
    <mergeCell ref="A91:B91"/>
    <mergeCell ref="A11:B11"/>
    <mergeCell ref="A19:B19"/>
    <mergeCell ref="I77:I82"/>
    <mergeCell ref="A82:B82"/>
    <mergeCell ref="I29:I34"/>
    <mergeCell ref="A34:B34"/>
    <mergeCell ref="A35:B35"/>
    <mergeCell ref="B76:I76"/>
    <mergeCell ref="H77:H82"/>
    <mergeCell ref="I69:I74"/>
    <mergeCell ref="A74:B74"/>
    <mergeCell ref="B68:I68"/>
    <mergeCell ref="H69:H74"/>
    <mergeCell ref="H29:H34"/>
    <mergeCell ref="I53:I58"/>
    <mergeCell ref="A58:B58"/>
    <mergeCell ref="A1:I1"/>
    <mergeCell ref="A2:I2"/>
    <mergeCell ref="B12:I12"/>
    <mergeCell ref="H13:H18"/>
    <mergeCell ref="B28:I28"/>
    <mergeCell ref="A18:B18"/>
    <mergeCell ref="I13:I18"/>
    <mergeCell ref="B20:I20"/>
    <mergeCell ref="H21:H26"/>
    <mergeCell ref="B4:I4"/>
    <mergeCell ref="H5:H10"/>
    <mergeCell ref="I21:I26"/>
    <mergeCell ref="A26:B26"/>
    <mergeCell ref="A27:B27"/>
    <mergeCell ref="I5:I10"/>
    <mergeCell ref="A10:B10"/>
    <mergeCell ref="I37:I42"/>
    <mergeCell ref="A42:B42"/>
    <mergeCell ref="B44:I44"/>
    <mergeCell ref="H45:H50"/>
    <mergeCell ref="I45:I50"/>
    <mergeCell ref="A50:B50"/>
    <mergeCell ref="B36:I36"/>
    <mergeCell ref="H37:H42"/>
    <mergeCell ref="I93:I98"/>
    <mergeCell ref="A98:B98"/>
    <mergeCell ref="A75:B75"/>
    <mergeCell ref="B52:I52"/>
    <mergeCell ref="H61:H66"/>
    <mergeCell ref="I61:I66"/>
    <mergeCell ref="A66:B66"/>
    <mergeCell ref="A51:B51"/>
    <mergeCell ref="B60:I60"/>
    <mergeCell ref="A59:B59"/>
    <mergeCell ref="A43:B43"/>
    <mergeCell ref="A83:B83"/>
    <mergeCell ref="H53:H58"/>
    <mergeCell ref="A67:B67"/>
  </mergeCells>
  <phoneticPr fontId="0" type="noConversion"/>
  <pageMargins left="0.25" right="0.25" top="0.75" bottom="0.75" header="0.3" footer="0.3"/>
  <pageSetup paperSize="9" scale="95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47"/>
  <sheetViews>
    <sheetView zoomScaleNormal="100" zoomScaleSheetLayoutView="200" workbookViewId="0">
      <pane xSplit="9" ySplit="3" topLeftCell="L22" activePane="bottomRight" state="frozen"/>
      <selection pane="topRight" activeCell="K1" sqref="K1"/>
      <selection pane="bottomLeft" activeCell="A6" sqref="A6"/>
      <selection pane="bottomRight" activeCell="N11" sqref="N11"/>
    </sheetView>
  </sheetViews>
  <sheetFormatPr defaultRowHeight="12.75" x14ac:dyDescent="0.2"/>
  <cols>
    <col min="1" max="1" width="3.140625" bestFit="1" customWidth="1"/>
    <col min="2" max="2" width="44.5703125" bestFit="1" customWidth="1"/>
    <col min="3" max="5" width="7.28515625" bestFit="1" customWidth="1"/>
    <col min="6" max="6" width="6.28515625" bestFit="1" customWidth="1"/>
    <col min="7" max="7" width="9.28515625" style="7" bestFit="1" customWidth="1"/>
    <col min="8" max="8" width="7.42578125" bestFit="1" customWidth="1"/>
    <col min="9" max="9" width="9.28515625" bestFit="1" customWidth="1"/>
  </cols>
  <sheetData>
    <row r="1" spans="1:9" ht="20.100000000000001" customHeight="1" x14ac:dyDescent="0.2">
      <c r="A1" s="133" t="s">
        <v>77</v>
      </c>
      <c r="B1" s="134"/>
      <c r="C1" s="134"/>
      <c r="D1" s="134"/>
      <c r="E1" s="134"/>
      <c r="F1" s="134"/>
      <c r="G1" s="134"/>
      <c r="H1" s="134"/>
      <c r="I1" s="134"/>
    </row>
    <row r="2" spans="1:9" ht="20.100000000000001" customHeight="1" x14ac:dyDescent="0.2">
      <c r="A2" s="135" t="s">
        <v>192</v>
      </c>
      <c r="B2" s="135"/>
      <c r="C2" s="135"/>
      <c r="D2" s="135"/>
      <c r="E2" s="135"/>
      <c r="F2" s="135"/>
      <c r="G2" s="135"/>
      <c r="H2" s="135"/>
      <c r="I2" s="135"/>
    </row>
    <row r="3" spans="1:9" ht="20.100000000000001" customHeight="1" x14ac:dyDescent="0.2">
      <c r="A3" s="112" t="s">
        <v>17</v>
      </c>
      <c r="B3" s="113" t="s">
        <v>0</v>
      </c>
      <c r="C3" s="113" t="s">
        <v>1</v>
      </c>
      <c r="D3" s="113" t="s">
        <v>2</v>
      </c>
      <c r="E3" s="113" t="s">
        <v>29</v>
      </c>
      <c r="F3" s="113" t="s">
        <v>18</v>
      </c>
      <c r="G3" s="113" t="s">
        <v>76</v>
      </c>
      <c r="H3" s="113" t="s">
        <v>19</v>
      </c>
      <c r="I3" s="113" t="s">
        <v>20</v>
      </c>
    </row>
    <row r="4" spans="1:9" s="5" customFormat="1" ht="19.5" customHeight="1" x14ac:dyDescent="0.3">
      <c r="A4" s="15"/>
      <c r="B4" s="136" t="s">
        <v>4</v>
      </c>
      <c r="C4" s="137"/>
      <c r="D4" s="137"/>
      <c r="E4" s="137"/>
      <c r="F4" s="137"/>
      <c r="G4" s="137"/>
      <c r="H4" s="137"/>
      <c r="I4" s="138"/>
    </row>
    <row r="5" spans="1:9" s="5" customFormat="1" ht="18" customHeight="1" x14ac:dyDescent="0.3">
      <c r="A5" s="4">
        <v>1</v>
      </c>
      <c r="B5" s="24" t="s">
        <v>3</v>
      </c>
      <c r="C5" s="23">
        <v>129</v>
      </c>
      <c r="D5" s="23">
        <v>173</v>
      </c>
      <c r="E5" s="25">
        <v>135</v>
      </c>
      <c r="F5" s="9">
        <f>SUM(C5:E5)</f>
        <v>437</v>
      </c>
      <c r="G5" s="11">
        <f>F5/3</f>
        <v>145.66666666666666</v>
      </c>
      <c r="H5" s="117">
        <f>F10</f>
        <v>2242</v>
      </c>
      <c r="I5" s="139">
        <v>1</v>
      </c>
    </row>
    <row r="6" spans="1:9" s="5" customFormat="1" ht="18" customHeight="1" x14ac:dyDescent="0.3">
      <c r="A6" s="4">
        <v>2</v>
      </c>
      <c r="B6" s="28" t="s">
        <v>61</v>
      </c>
      <c r="C6" s="27">
        <v>185</v>
      </c>
      <c r="D6" s="27">
        <v>131</v>
      </c>
      <c r="E6" s="29">
        <v>167</v>
      </c>
      <c r="F6" s="9">
        <f t="shared" ref="F6:F10" si="0">SUM(C6:E6)</f>
        <v>483</v>
      </c>
      <c r="G6" s="26">
        <f t="shared" ref="G6:G9" si="1">F6/3</f>
        <v>161</v>
      </c>
      <c r="H6" s="118"/>
      <c r="I6" s="140"/>
    </row>
    <row r="7" spans="1:9" s="5" customFormat="1" ht="18" customHeight="1" x14ac:dyDescent="0.3">
      <c r="A7" s="4">
        <v>3</v>
      </c>
      <c r="B7" s="28" t="s">
        <v>30</v>
      </c>
      <c r="C7" s="27">
        <v>139</v>
      </c>
      <c r="D7" s="27">
        <v>110</v>
      </c>
      <c r="E7" s="29">
        <v>130</v>
      </c>
      <c r="F7" s="9">
        <f t="shared" si="0"/>
        <v>379</v>
      </c>
      <c r="G7" s="26">
        <f t="shared" si="1"/>
        <v>126.33333333333333</v>
      </c>
      <c r="H7" s="118"/>
      <c r="I7" s="140"/>
    </row>
    <row r="8" spans="1:9" s="5" customFormat="1" ht="18" customHeight="1" x14ac:dyDescent="0.3">
      <c r="A8" s="4">
        <v>4</v>
      </c>
      <c r="B8" s="24" t="s">
        <v>8</v>
      </c>
      <c r="C8" s="23">
        <v>174</v>
      </c>
      <c r="D8" s="23">
        <v>172</v>
      </c>
      <c r="E8" s="25">
        <v>150</v>
      </c>
      <c r="F8" s="9">
        <f t="shared" si="0"/>
        <v>496</v>
      </c>
      <c r="G8" s="11">
        <f t="shared" si="1"/>
        <v>165.33333333333334</v>
      </c>
      <c r="H8" s="118"/>
      <c r="I8" s="140"/>
    </row>
    <row r="9" spans="1:9" s="5" customFormat="1" ht="18" customHeight="1" x14ac:dyDescent="0.3">
      <c r="A9" s="4">
        <v>5</v>
      </c>
      <c r="B9" s="28" t="s">
        <v>62</v>
      </c>
      <c r="C9" s="27">
        <v>148</v>
      </c>
      <c r="D9" s="27">
        <v>149</v>
      </c>
      <c r="E9" s="29">
        <v>150</v>
      </c>
      <c r="F9" s="9">
        <f t="shared" si="0"/>
        <v>447</v>
      </c>
      <c r="G9" s="26">
        <f t="shared" si="1"/>
        <v>149</v>
      </c>
      <c r="H9" s="118"/>
      <c r="I9" s="140"/>
    </row>
    <row r="10" spans="1:9" s="5" customFormat="1" ht="18" customHeight="1" x14ac:dyDescent="0.3">
      <c r="A10" s="123" t="s">
        <v>81</v>
      </c>
      <c r="B10" s="124"/>
      <c r="C10" s="8">
        <f>SUM(C5:C9)</f>
        <v>775</v>
      </c>
      <c r="D10" s="8">
        <f>SUM(D5:D9)</f>
        <v>735</v>
      </c>
      <c r="E10" s="8">
        <f>SUM(E5:E9)</f>
        <v>732</v>
      </c>
      <c r="F10" s="10">
        <f t="shared" si="0"/>
        <v>2242</v>
      </c>
      <c r="G10" s="12">
        <f>F10/15</f>
        <v>149.46666666666667</v>
      </c>
      <c r="H10" s="119"/>
      <c r="I10" s="141"/>
    </row>
    <row r="11" spans="1:9" s="5" customFormat="1" ht="18" customHeight="1" x14ac:dyDescent="0.3">
      <c r="A11" s="132" t="s">
        <v>80</v>
      </c>
      <c r="B11" s="132"/>
      <c r="C11" s="4">
        <v>2</v>
      </c>
      <c r="D11" s="4">
        <v>2</v>
      </c>
      <c r="E11" s="4">
        <v>2</v>
      </c>
      <c r="F11" s="19"/>
      <c r="G11" s="20"/>
      <c r="H11" s="17"/>
      <c r="I11" s="18"/>
    </row>
    <row r="12" spans="1:9" s="5" customFormat="1" ht="19.5" customHeight="1" x14ac:dyDescent="0.3">
      <c r="A12" s="3"/>
      <c r="B12" s="127" t="s">
        <v>58</v>
      </c>
      <c r="C12" s="128"/>
      <c r="D12" s="128"/>
      <c r="E12" s="128"/>
      <c r="F12" s="128"/>
      <c r="G12" s="128"/>
      <c r="H12" s="128"/>
      <c r="I12" s="129"/>
    </row>
    <row r="13" spans="1:9" s="5" customFormat="1" ht="18" customHeight="1" x14ac:dyDescent="0.3">
      <c r="A13" s="4">
        <v>1</v>
      </c>
      <c r="B13" s="28" t="s">
        <v>32</v>
      </c>
      <c r="C13" s="27">
        <v>150</v>
      </c>
      <c r="D13" s="27">
        <v>175</v>
      </c>
      <c r="E13" s="29">
        <v>164</v>
      </c>
      <c r="F13" s="9">
        <f t="shared" ref="F13:F18" si="2">SUM(C13:E13)</f>
        <v>489</v>
      </c>
      <c r="G13" s="26">
        <f t="shared" ref="G13:G17" si="3">F13/3</f>
        <v>163</v>
      </c>
      <c r="H13" s="142">
        <f>F18</f>
        <v>2133</v>
      </c>
      <c r="I13" s="139">
        <v>2</v>
      </c>
    </row>
    <row r="14" spans="1:9" s="5" customFormat="1" ht="18" customHeight="1" x14ac:dyDescent="0.3">
      <c r="A14" s="4">
        <v>2</v>
      </c>
      <c r="B14" s="28" t="s">
        <v>120</v>
      </c>
      <c r="C14" s="27">
        <v>143</v>
      </c>
      <c r="D14" s="27">
        <v>112</v>
      </c>
      <c r="E14" s="29">
        <v>127</v>
      </c>
      <c r="F14" s="9">
        <f t="shared" si="2"/>
        <v>382</v>
      </c>
      <c r="G14" s="26">
        <f t="shared" si="3"/>
        <v>127.33333333333333</v>
      </c>
      <c r="H14" s="142"/>
      <c r="I14" s="140"/>
    </row>
    <row r="15" spans="1:9" s="5" customFormat="1" ht="18" customHeight="1" x14ac:dyDescent="0.3">
      <c r="A15" s="4">
        <v>3</v>
      </c>
      <c r="B15" s="24" t="s">
        <v>31</v>
      </c>
      <c r="C15" s="23">
        <v>127</v>
      </c>
      <c r="D15" s="23">
        <v>147</v>
      </c>
      <c r="E15" s="25">
        <v>157</v>
      </c>
      <c r="F15" s="9">
        <f t="shared" si="2"/>
        <v>431</v>
      </c>
      <c r="G15" s="11">
        <f t="shared" si="3"/>
        <v>143.66666666666666</v>
      </c>
      <c r="H15" s="142"/>
      <c r="I15" s="140"/>
    </row>
    <row r="16" spans="1:9" s="5" customFormat="1" ht="18" customHeight="1" x14ac:dyDescent="0.3">
      <c r="A16" s="4">
        <v>4</v>
      </c>
      <c r="B16" s="24" t="s">
        <v>121</v>
      </c>
      <c r="C16" s="23">
        <v>101</v>
      </c>
      <c r="D16" s="23">
        <v>142</v>
      </c>
      <c r="E16" s="25">
        <v>139</v>
      </c>
      <c r="F16" s="9">
        <f t="shared" si="2"/>
        <v>382</v>
      </c>
      <c r="G16" s="11">
        <f t="shared" si="3"/>
        <v>127.33333333333333</v>
      </c>
      <c r="H16" s="142"/>
      <c r="I16" s="140"/>
    </row>
    <row r="17" spans="1:9" s="5" customFormat="1" ht="18" customHeight="1" x14ac:dyDescent="0.3">
      <c r="A17" s="4">
        <v>5</v>
      </c>
      <c r="B17" s="28" t="s">
        <v>33</v>
      </c>
      <c r="C17" s="27">
        <v>168</v>
      </c>
      <c r="D17" s="27">
        <v>145</v>
      </c>
      <c r="E17" s="29">
        <v>136</v>
      </c>
      <c r="F17" s="9">
        <f t="shared" si="2"/>
        <v>449</v>
      </c>
      <c r="G17" s="26">
        <f t="shared" si="3"/>
        <v>149.66666666666666</v>
      </c>
      <c r="H17" s="142"/>
      <c r="I17" s="140"/>
    </row>
    <row r="18" spans="1:9" s="5" customFormat="1" ht="18" customHeight="1" x14ac:dyDescent="0.3">
      <c r="A18" s="123" t="s">
        <v>81</v>
      </c>
      <c r="B18" s="124"/>
      <c r="C18" s="8">
        <f>SUM(C13:C17)</f>
        <v>689</v>
      </c>
      <c r="D18" s="8">
        <f>SUM(D13:D17)</f>
        <v>721</v>
      </c>
      <c r="E18" s="8">
        <f>SUM(E13:E17)</f>
        <v>723</v>
      </c>
      <c r="F18" s="10">
        <f t="shared" si="2"/>
        <v>2133</v>
      </c>
      <c r="G18" s="12">
        <f>F18/15</f>
        <v>142.19999999999999</v>
      </c>
      <c r="H18" s="142"/>
      <c r="I18" s="141"/>
    </row>
    <row r="19" spans="1:9" s="5" customFormat="1" ht="18" customHeight="1" x14ac:dyDescent="0.3">
      <c r="A19" s="132" t="s">
        <v>80</v>
      </c>
      <c r="B19" s="132"/>
      <c r="C19" s="4">
        <v>3</v>
      </c>
      <c r="D19" s="4">
        <v>3</v>
      </c>
      <c r="E19" s="4">
        <v>3</v>
      </c>
      <c r="F19" s="19"/>
      <c r="G19" s="20"/>
      <c r="H19" s="21"/>
      <c r="I19" s="18"/>
    </row>
    <row r="20" spans="1:9" s="5" customFormat="1" ht="19.5" customHeight="1" x14ac:dyDescent="0.3">
      <c r="A20" s="2"/>
      <c r="B20" s="114" t="s">
        <v>49</v>
      </c>
      <c r="C20" s="115"/>
      <c r="D20" s="115"/>
      <c r="E20" s="115"/>
      <c r="F20" s="115"/>
      <c r="G20" s="115"/>
      <c r="H20" s="115"/>
      <c r="I20" s="116"/>
    </row>
    <row r="21" spans="1:9" s="5" customFormat="1" ht="18" customHeight="1" x14ac:dyDescent="0.3">
      <c r="A21" s="4">
        <v>1</v>
      </c>
      <c r="B21" s="24" t="s">
        <v>89</v>
      </c>
      <c r="C21" s="23">
        <v>209</v>
      </c>
      <c r="D21" s="23">
        <v>176</v>
      </c>
      <c r="E21" s="25">
        <v>150</v>
      </c>
      <c r="F21" s="13">
        <f t="shared" ref="F21:F26" si="4">SUM(C21:E21)</f>
        <v>535</v>
      </c>
      <c r="G21" s="11">
        <f t="shared" ref="G21:G25" si="5">F21/3</f>
        <v>178.33333333333334</v>
      </c>
      <c r="H21" s="117">
        <f>F26</f>
        <v>1993</v>
      </c>
      <c r="I21" s="139">
        <v>3</v>
      </c>
    </row>
    <row r="22" spans="1:9" s="5" customFormat="1" ht="18" customHeight="1" x14ac:dyDescent="0.3">
      <c r="A22" s="4">
        <v>2</v>
      </c>
      <c r="B22" s="28" t="s">
        <v>50</v>
      </c>
      <c r="C22" s="27">
        <v>135</v>
      </c>
      <c r="D22" s="27">
        <v>101</v>
      </c>
      <c r="E22" s="29">
        <v>140</v>
      </c>
      <c r="F22" s="13">
        <f t="shared" si="4"/>
        <v>376</v>
      </c>
      <c r="G22" s="26">
        <f t="shared" si="5"/>
        <v>125.33333333333333</v>
      </c>
      <c r="H22" s="118"/>
      <c r="I22" s="140"/>
    </row>
    <row r="23" spans="1:9" s="5" customFormat="1" ht="18" customHeight="1" x14ac:dyDescent="0.3">
      <c r="A23" s="4">
        <v>3</v>
      </c>
      <c r="B23" s="28" t="s">
        <v>122</v>
      </c>
      <c r="C23" s="27">
        <v>134</v>
      </c>
      <c r="D23" s="27">
        <v>148</v>
      </c>
      <c r="E23" s="29">
        <v>142</v>
      </c>
      <c r="F23" s="13">
        <f t="shared" si="4"/>
        <v>424</v>
      </c>
      <c r="G23" s="26">
        <f t="shared" si="5"/>
        <v>141.33333333333334</v>
      </c>
      <c r="H23" s="118"/>
      <c r="I23" s="140"/>
    </row>
    <row r="24" spans="1:9" s="5" customFormat="1" ht="18" customHeight="1" x14ac:dyDescent="0.3">
      <c r="A24" s="4">
        <v>4</v>
      </c>
      <c r="B24" s="28" t="s">
        <v>123</v>
      </c>
      <c r="C24" s="27">
        <v>127</v>
      </c>
      <c r="D24" s="27">
        <v>146</v>
      </c>
      <c r="E24" s="29">
        <v>119</v>
      </c>
      <c r="F24" s="13">
        <f t="shared" si="4"/>
        <v>392</v>
      </c>
      <c r="G24" s="26">
        <f t="shared" si="5"/>
        <v>130.66666666666666</v>
      </c>
      <c r="H24" s="118"/>
      <c r="I24" s="140"/>
    </row>
    <row r="25" spans="1:9" s="5" customFormat="1" ht="18" customHeight="1" x14ac:dyDescent="0.3">
      <c r="A25" s="6">
        <v>5</v>
      </c>
      <c r="B25" s="31" t="s">
        <v>126</v>
      </c>
      <c r="C25" s="27">
        <v>77</v>
      </c>
      <c r="D25" s="27">
        <v>93</v>
      </c>
      <c r="E25" s="29">
        <v>96</v>
      </c>
      <c r="F25" s="13">
        <f t="shared" si="4"/>
        <v>266</v>
      </c>
      <c r="G25" s="26">
        <f t="shared" si="5"/>
        <v>88.666666666666671</v>
      </c>
      <c r="H25" s="118"/>
      <c r="I25" s="140"/>
    </row>
    <row r="26" spans="1:9" s="5" customFormat="1" ht="18" customHeight="1" x14ac:dyDescent="0.3">
      <c r="A26" s="123" t="s">
        <v>81</v>
      </c>
      <c r="B26" s="124"/>
      <c r="C26" s="8">
        <f>SUM(C21:C25)</f>
        <v>682</v>
      </c>
      <c r="D26" s="8">
        <f>SUM(D21:D25)</f>
        <v>664</v>
      </c>
      <c r="E26" s="8">
        <f>SUM(E21:E25)</f>
        <v>647</v>
      </c>
      <c r="F26" s="10">
        <f t="shared" si="4"/>
        <v>1993</v>
      </c>
      <c r="G26" s="12">
        <f>F26/15</f>
        <v>132.86666666666667</v>
      </c>
      <c r="H26" s="119"/>
      <c r="I26" s="141"/>
    </row>
    <row r="27" spans="1:9" s="5" customFormat="1" ht="18" customHeight="1" x14ac:dyDescent="0.3">
      <c r="A27" s="132" t="s">
        <v>80</v>
      </c>
      <c r="B27" s="132"/>
      <c r="C27" s="4">
        <v>4</v>
      </c>
      <c r="D27" s="4">
        <v>4</v>
      </c>
      <c r="E27" s="4">
        <v>4</v>
      </c>
      <c r="F27" s="19"/>
      <c r="G27" s="20"/>
      <c r="H27" s="17"/>
      <c r="I27" s="22"/>
    </row>
    <row r="28" spans="1:9" s="5" customFormat="1" ht="19.5" customHeight="1" x14ac:dyDescent="0.3">
      <c r="A28" s="2"/>
      <c r="B28" s="114" t="s">
        <v>15</v>
      </c>
      <c r="C28" s="115"/>
      <c r="D28" s="115"/>
      <c r="E28" s="115"/>
      <c r="F28" s="115"/>
      <c r="G28" s="115"/>
      <c r="H28" s="115"/>
      <c r="I28" s="116"/>
    </row>
    <row r="29" spans="1:9" s="5" customFormat="1" ht="18" customHeight="1" x14ac:dyDescent="0.3">
      <c r="A29" s="4">
        <v>1</v>
      </c>
      <c r="B29" s="28" t="s">
        <v>92</v>
      </c>
      <c r="C29" s="27">
        <v>86</v>
      </c>
      <c r="D29" s="27">
        <v>95</v>
      </c>
      <c r="E29" s="29">
        <v>133</v>
      </c>
      <c r="F29" s="13">
        <f t="shared" ref="F29:F34" si="6">SUM(C29:E29)</f>
        <v>314</v>
      </c>
      <c r="G29" s="26">
        <f t="shared" ref="G29:G33" si="7">F29/3</f>
        <v>104.66666666666667</v>
      </c>
      <c r="H29" s="117">
        <f>F34</f>
        <v>1885</v>
      </c>
      <c r="I29" s="143">
        <v>4</v>
      </c>
    </row>
    <row r="30" spans="1:9" s="5" customFormat="1" ht="18" customHeight="1" x14ac:dyDescent="0.3">
      <c r="A30" s="4">
        <v>2</v>
      </c>
      <c r="B30" s="24" t="s">
        <v>24</v>
      </c>
      <c r="C30" s="23">
        <v>177</v>
      </c>
      <c r="D30" s="23">
        <v>130</v>
      </c>
      <c r="E30" s="25">
        <v>149</v>
      </c>
      <c r="F30" s="13">
        <f t="shared" si="6"/>
        <v>456</v>
      </c>
      <c r="G30" s="11">
        <f t="shared" si="7"/>
        <v>152</v>
      </c>
      <c r="H30" s="118"/>
      <c r="I30" s="143"/>
    </row>
    <row r="31" spans="1:9" s="5" customFormat="1" ht="18" customHeight="1" x14ac:dyDescent="0.3">
      <c r="A31" s="4">
        <v>3</v>
      </c>
      <c r="B31" s="24" t="s">
        <v>137</v>
      </c>
      <c r="C31" s="23">
        <v>126</v>
      </c>
      <c r="D31" s="23">
        <v>132</v>
      </c>
      <c r="E31" s="25">
        <v>123</v>
      </c>
      <c r="F31" s="13">
        <f t="shared" si="6"/>
        <v>381</v>
      </c>
      <c r="G31" s="11">
        <f t="shared" si="7"/>
        <v>127</v>
      </c>
      <c r="H31" s="118"/>
      <c r="I31" s="143"/>
    </row>
    <row r="32" spans="1:9" s="5" customFormat="1" ht="18" customHeight="1" x14ac:dyDescent="0.3">
      <c r="A32" s="4">
        <v>4</v>
      </c>
      <c r="B32" s="28" t="s">
        <v>36</v>
      </c>
      <c r="C32" s="27">
        <v>148</v>
      </c>
      <c r="D32" s="27">
        <v>124</v>
      </c>
      <c r="E32" s="29">
        <v>150</v>
      </c>
      <c r="F32" s="13">
        <f t="shared" si="6"/>
        <v>422</v>
      </c>
      <c r="G32" s="26">
        <f t="shared" si="7"/>
        <v>140.66666666666666</v>
      </c>
      <c r="H32" s="118"/>
      <c r="I32" s="143"/>
    </row>
    <row r="33" spans="1:9" s="5" customFormat="1" ht="18" customHeight="1" x14ac:dyDescent="0.3">
      <c r="A33" s="4">
        <v>5</v>
      </c>
      <c r="B33" s="28" t="s">
        <v>93</v>
      </c>
      <c r="C33" s="27">
        <v>92</v>
      </c>
      <c r="D33" s="27">
        <v>106</v>
      </c>
      <c r="E33" s="29">
        <v>114</v>
      </c>
      <c r="F33" s="13">
        <f t="shared" si="6"/>
        <v>312</v>
      </c>
      <c r="G33" s="26">
        <f t="shared" si="7"/>
        <v>104</v>
      </c>
      <c r="H33" s="118"/>
      <c r="I33" s="143"/>
    </row>
    <row r="34" spans="1:9" s="5" customFormat="1" ht="18" customHeight="1" x14ac:dyDescent="0.3">
      <c r="A34" s="123" t="s">
        <v>81</v>
      </c>
      <c r="B34" s="124"/>
      <c r="C34" s="8">
        <f>SUM(C29:C33)</f>
        <v>629</v>
      </c>
      <c r="D34" s="8">
        <f>SUM(D29:D33)</f>
        <v>587</v>
      </c>
      <c r="E34" s="8">
        <f>SUM(E29:E33)</f>
        <v>669</v>
      </c>
      <c r="F34" s="10">
        <f t="shared" si="6"/>
        <v>1885</v>
      </c>
      <c r="G34" s="12">
        <f>F34/15</f>
        <v>125.66666666666667</v>
      </c>
      <c r="H34" s="119"/>
      <c r="I34" s="143"/>
    </row>
    <row r="35" spans="1:9" s="5" customFormat="1" ht="18" customHeight="1" x14ac:dyDescent="0.3">
      <c r="A35" s="132" t="s">
        <v>80</v>
      </c>
      <c r="B35" s="132"/>
      <c r="C35" s="4">
        <v>3</v>
      </c>
      <c r="D35" s="4">
        <v>3</v>
      </c>
      <c r="E35" s="4">
        <v>3</v>
      </c>
      <c r="F35" s="19"/>
      <c r="G35" s="20"/>
      <c r="H35" s="17"/>
      <c r="I35" s="22"/>
    </row>
    <row r="36" spans="1:9" s="5" customFormat="1" ht="19.5" customHeight="1" x14ac:dyDescent="0.3">
      <c r="A36" s="2"/>
      <c r="B36" s="114" t="s">
        <v>21</v>
      </c>
      <c r="C36" s="115"/>
      <c r="D36" s="115"/>
      <c r="E36" s="115"/>
      <c r="F36" s="115"/>
      <c r="G36" s="115"/>
      <c r="H36" s="115"/>
      <c r="I36" s="116"/>
    </row>
    <row r="37" spans="1:9" s="5" customFormat="1" ht="18" customHeight="1" x14ac:dyDescent="0.3">
      <c r="A37" s="4">
        <v>1</v>
      </c>
      <c r="B37" s="24" t="s">
        <v>132</v>
      </c>
      <c r="C37" s="23">
        <v>171</v>
      </c>
      <c r="D37" s="23">
        <v>152</v>
      </c>
      <c r="E37" s="25">
        <v>126</v>
      </c>
      <c r="F37" s="13">
        <f t="shared" ref="F37:F42" si="8">SUM(C37:E37)</f>
        <v>449</v>
      </c>
      <c r="G37" s="11">
        <f t="shared" ref="G37:G41" si="9">F37/3</f>
        <v>149.66666666666666</v>
      </c>
      <c r="H37" s="117">
        <f>F42</f>
        <v>1866</v>
      </c>
      <c r="I37" s="145">
        <v>5</v>
      </c>
    </row>
    <row r="38" spans="1:9" s="5" customFormat="1" ht="18" customHeight="1" x14ac:dyDescent="0.3">
      <c r="A38" s="4">
        <v>2</v>
      </c>
      <c r="B38" s="24" t="s">
        <v>27</v>
      </c>
      <c r="C38" s="23">
        <v>149</v>
      </c>
      <c r="D38" s="23">
        <v>140</v>
      </c>
      <c r="E38" s="25">
        <v>96</v>
      </c>
      <c r="F38" s="13">
        <f t="shared" si="8"/>
        <v>385</v>
      </c>
      <c r="G38" s="11">
        <f t="shared" si="9"/>
        <v>128.33333333333334</v>
      </c>
      <c r="H38" s="118"/>
      <c r="I38" s="146"/>
    </row>
    <row r="39" spans="1:9" s="5" customFormat="1" ht="18" customHeight="1" x14ac:dyDescent="0.3">
      <c r="A39" s="4">
        <v>3</v>
      </c>
      <c r="B39" s="28" t="s">
        <v>57</v>
      </c>
      <c r="C39" s="27">
        <v>119</v>
      </c>
      <c r="D39" s="27">
        <v>123</v>
      </c>
      <c r="E39" s="29">
        <v>135</v>
      </c>
      <c r="F39" s="13">
        <f t="shared" si="8"/>
        <v>377</v>
      </c>
      <c r="G39" s="26">
        <f t="shared" si="9"/>
        <v>125.66666666666667</v>
      </c>
      <c r="H39" s="118"/>
      <c r="I39" s="146"/>
    </row>
    <row r="40" spans="1:9" s="5" customFormat="1" ht="18" customHeight="1" x14ac:dyDescent="0.3">
      <c r="A40" s="4">
        <v>4</v>
      </c>
      <c r="B40" s="24" t="s">
        <v>133</v>
      </c>
      <c r="C40" s="23">
        <v>89</v>
      </c>
      <c r="D40" s="23">
        <v>147</v>
      </c>
      <c r="E40" s="25">
        <v>96</v>
      </c>
      <c r="F40" s="13">
        <f t="shared" si="8"/>
        <v>332</v>
      </c>
      <c r="G40" s="11">
        <f t="shared" si="9"/>
        <v>110.66666666666667</v>
      </c>
      <c r="H40" s="118"/>
      <c r="I40" s="146"/>
    </row>
    <row r="41" spans="1:9" s="5" customFormat="1" ht="18" customHeight="1" x14ac:dyDescent="0.3">
      <c r="A41" s="4">
        <v>5</v>
      </c>
      <c r="B41" s="28" t="s">
        <v>95</v>
      </c>
      <c r="C41" s="27">
        <v>113</v>
      </c>
      <c r="D41" s="27">
        <v>116</v>
      </c>
      <c r="E41" s="29">
        <v>94</v>
      </c>
      <c r="F41" s="13">
        <f t="shared" si="8"/>
        <v>323</v>
      </c>
      <c r="G41" s="26">
        <f t="shared" si="9"/>
        <v>107.66666666666667</v>
      </c>
      <c r="H41" s="118"/>
      <c r="I41" s="146"/>
    </row>
    <row r="42" spans="1:9" s="5" customFormat="1" ht="18" customHeight="1" x14ac:dyDescent="0.3">
      <c r="A42" s="123" t="s">
        <v>81</v>
      </c>
      <c r="B42" s="124"/>
      <c r="C42" s="8">
        <f>SUM(C37:C41)</f>
        <v>641</v>
      </c>
      <c r="D42" s="8">
        <f>SUM(D37:D41)</f>
        <v>678</v>
      </c>
      <c r="E42" s="8">
        <f>SUM(E37:E41)</f>
        <v>547</v>
      </c>
      <c r="F42" s="10">
        <f t="shared" si="8"/>
        <v>1866</v>
      </c>
      <c r="G42" s="12">
        <f>F42/15</f>
        <v>124.4</v>
      </c>
      <c r="H42" s="119"/>
      <c r="I42" s="147"/>
    </row>
    <row r="43" spans="1:9" s="5" customFormat="1" ht="18" customHeight="1" x14ac:dyDescent="0.3">
      <c r="A43" s="132" t="s">
        <v>80</v>
      </c>
      <c r="B43" s="132"/>
      <c r="C43" s="4">
        <v>4</v>
      </c>
      <c r="D43" s="4">
        <v>4</v>
      </c>
      <c r="E43" s="4">
        <v>4</v>
      </c>
      <c r="F43" s="19"/>
      <c r="G43" s="20"/>
      <c r="H43" s="17"/>
      <c r="I43" s="22"/>
    </row>
    <row r="44" spans="1:9" s="5" customFormat="1" ht="18" customHeight="1" x14ac:dyDescent="0.3">
      <c r="A44" s="16"/>
      <c r="B44" s="144" t="s">
        <v>7</v>
      </c>
      <c r="C44" s="144"/>
      <c r="D44" s="144"/>
      <c r="E44" s="144"/>
      <c r="F44" s="144"/>
      <c r="G44" s="144"/>
      <c r="H44" s="144"/>
      <c r="I44" s="144"/>
    </row>
    <row r="45" spans="1:9" s="5" customFormat="1" ht="18" customHeight="1" x14ac:dyDescent="0.3">
      <c r="A45" s="4">
        <v>1</v>
      </c>
      <c r="B45" s="28" t="s">
        <v>34</v>
      </c>
      <c r="C45" s="27">
        <v>121</v>
      </c>
      <c r="D45" s="27">
        <v>177</v>
      </c>
      <c r="E45" s="29">
        <v>119</v>
      </c>
      <c r="F45" s="13">
        <f t="shared" ref="F45:F50" si="10">SUM(C45:E45)</f>
        <v>417</v>
      </c>
      <c r="G45" s="26">
        <f t="shared" ref="G45:G49" si="11">F45/3</f>
        <v>139</v>
      </c>
      <c r="H45" s="117">
        <f>F50</f>
        <v>1864</v>
      </c>
      <c r="I45" s="145">
        <v>6</v>
      </c>
    </row>
    <row r="46" spans="1:9" s="5" customFormat="1" ht="18" customHeight="1" x14ac:dyDescent="0.3">
      <c r="A46" s="4">
        <v>2</v>
      </c>
      <c r="B46" s="24" t="s">
        <v>64</v>
      </c>
      <c r="C46" s="23">
        <v>135</v>
      </c>
      <c r="D46" s="23">
        <v>144</v>
      </c>
      <c r="E46" s="25">
        <v>109</v>
      </c>
      <c r="F46" s="13">
        <f t="shared" si="10"/>
        <v>388</v>
      </c>
      <c r="G46" s="11">
        <f t="shared" si="11"/>
        <v>129.33333333333334</v>
      </c>
      <c r="H46" s="118"/>
      <c r="I46" s="146"/>
    </row>
    <row r="47" spans="1:9" s="5" customFormat="1" ht="18" customHeight="1" x14ac:dyDescent="0.3">
      <c r="A47" s="4">
        <v>3</v>
      </c>
      <c r="B47" s="24" t="s">
        <v>119</v>
      </c>
      <c r="C47" s="23">
        <v>138</v>
      </c>
      <c r="D47" s="23">
        <v>129</v>
      </c>
      <c r="E47" s="25">
        <v>109</v>
      </c>
      <c r="F47" s="13">
        <f t="shared" si="10"/>
        <v>376</v>
      </c>
      <c r="G47" s="11">
        <f t="shared" si="11"/>
        <v>125.33333333333333</v>
      </c>
      <c r="H47" s="118"/>
      <c r="I47" s="146"/>
    </row>
    <row r="48" spans="1:9" s="5" customFormat="1" ht="18" customHeight="1" x14ac:dyDescent="0.3">
      <c r="A48" s="4">
        <v>4</v>
      </c>
      <c r="B48" s="24" t="s">
        <v>14</v>
      </c>
      <c r="C48" s="23">
        <v>173</v>
      </c>
      <c r="D48" s="23">
        <v>135</v>
      </c>
      <c r="E48" s="25">
        <v>145</v>
      </c>
      <c r="F48" s="13">
        <f t="shared" si="10"/>
        <v>453</v>
      </c>
      <c r="G48" s="11">
        <f t="shared" si="11"/>
        <v>151</v>
      </c>
      <c r="H48" s="118"/>
      <c r="I48" s="146"/>
    </row>
    <row r="49" spans="1:9" s="5" customFormat="1" ht="18" customHeight="1" x14ac:dyDescent="0.3">
      <c r="A49" s="4">
        <v>5</v>
      </c>
      <c r="B49" s="28" t="s">
        <v>65</v>
      </c>
      <c r="C49" s="27">
        <v>79</v>
      </c>
      <c r="D49" s="27">
        <v>82</v>
      </c>
      <c r="E49" s="29">
        <v>69</v>
      </c>
      <c r="F49" s="13">
        <f t="shared" si="10"/>
        <v>230</v>
      </c>
      <c r="G49" s="26">
        <f t="shared" si="11"/>
        <v>76.666666666666671</v>
      </c>
      <c r="H49" s="118"/>
      <c r="I49" s="146"/>
    </row>
    <row r="50" spans="1:9" s="5" customFormat="1" ht="18" customHeight="1" x14ac:dyDescent="0.3">
      <c r="A50" s="123" t="s">
        <v>81</v>
      </c>
      <c r="B50" s="124"/>
      <c r="C50" s="8">
        <f>SUM(C45:C49)</f>
        <v>646</v>
      </c>
      <c r="D50" s="8">
        <f>SUM(D45:D49)</f>
        <v>667</v>
      </c>
      <c r="E50" s="8">
        <f>SUM(E45:E49)</f>
        <v>551</v>
      </c>
      <c r="F50" s="10">
        <f t="shared" si="10"/>
        <v>1864</v>
      </c>
      <c r="G50" s="12">
        <f>F50/15</f>
        <v>124.26666666666667</v>
      </c>
      <c r="H50" s="119"/>
      <c r="I50" s="147"/>
    </row>
    <row r="51" spans="1:9" s="5" customFormat="1" ht="18" customHeight="1" x14ac:dyDescent="0.3">
      <c r="A51" s="132" t="s">
        <v>80</v>
      </c>
      <c r="B51" s="132"/>
      <c r="C51" s="4">
        <v>2</v>
      </c>
      <c r="D51" s="4">
        <v>2</v>
      </c>
      <c r="E51" s="4">
        <v>2</v>
      </c>
      <c r="F51" s="19"/>
      <c r="G51" s="20"/>
      <c r="H51" s="17"/>
      <c r="I51" s="22"/>
    </row>
    <row r="52" spans="1:9" s="5" customFormat="1" ht="19.5" customHeight="1" x14ac:dyDescent="0.3">
      <c r="A52" s="3"/>
      <c r="B52" s="127" t="s">
        <v>87</v>
      </c>
      <c r="C52" s="128"/>
      <c r="D52" s="128"/>
      <c r="E52" s="128"/>
      <c r="F52" s="128"/>
      <c r="G52" s="128"/>
      <c r="H52" s="128"/>
      <c r="I52" s="129"/>
    </row>
    <row r="53" spans="1:9" s="5" customFormat="1" ht="18" customHeight="1" x14ac:dyDescent="0.3">
      <c r="A53" s="4">
        <v>1</v>
      </c>
      <c r="B53" s="28" t="s">
        <v>149</v>
      </c>
      <c r="C53" s="27">
        <v>163</v>
      </c>
      <c r="D53" s="27">
        <v>122</v>
      </c>
      <c r="E53" s="29">
        <v>104</v>
      </c>
      <c r="F53" s="13">
        <f t="shared" ref="F53:F58" si="12">SUM(C53:E53)</f>
        <v>389</v>
      </c>
      <c r="G53" s="30">
        <f t="shared" ref="G53:G57" si="13">F53/3</f>
        <v>129.66666666666666</v>
      </c>
      <c r="H53" s="142">
        <f>F58</f>
        <v>1837</v>
      </c>
      <c r="I53" s="153">
        <v>7</v>
      </c>
    </row>
    <row r="54" spans="1:9" s="5" customFormat="1" ht="18" customHeight="1" x14ac:dyDescent="0.3">
      <c r="A54" s="4">
        <v>2</v>
      </c>
      <c r="B54" s="28" t="s">
        <v>23</v>
      </c>
      <c r="C54" s="27">
        <v>126</v>
      </c>
      <c r="D54" s="27">
        <v>142</v>
      </c>
      <c r="E54" s="29">
        <v>106</v>
      </c>
      <c r="F54" s="13">
        <f t="shared" si="12"/>
        <v>374</v>
      </c>
      <c r="G54" s="30">
        <f t="shared" si="13"/>
        <v>124.66666666666667</v>
      </c>
      <c r="H54" s="142"/>
      <c r="I54" s="153"/>
    </row>
    <row r="55" spans="1:9" s="5" customFormat="1" ht="18" customHeight="1" x14ac:dyDescent="0.3">
      <c r="A55" s="4">
        <v>3</v>
      </c>
      <c r="B55" s="24" t="s">
        <v>63</v>
      </c>
      <c r="C55" s="23">
        <v>121</v>
      </c>
      <c r="D55" s="23">
        <v>105</v>
      </c>
      <c r="E55" s="25">
        <v>150</v>
      </c>
      <c r="F55" s="13">
        <f t="shared" si="12"/>
        <v>376</v>
      </c>
      <c r="G55" s="14">
        <f t="shared" si="13"/>
        <v>125.33333333333333</v>
      </c>
      <c r="H55" s="142"/>
      <c r="I55" s="153"/>
    </row>
    <row r="56" spans="1:9" s="5" customFormat="1" ht="18" customHeight="1" x14ac:dyDescent="0.3">
      <c r="A56" s="4">
        <v>4</v>
      </c>
      <c r="B56" s="28" t="s">
        <v>88</v>
      </c>
      <c r="C56" s="27">
        <v>104</v>
      </c>
      <c r="D56" s="27">
        <v>82</v>
      </c>
      <c r="E56" s="29">
        <v>128</v>
      </c>
      <c r="F56" s="13">
        <f t="shared" si="12"/>
        <v>314</v>
      </c>
      <c r="G56" s="30">
        <f t="shared" si="13"/>
        <v>104.66666666666667</v>
      </c>
      <c r="H56" s="142"/>
      <c r="I56" s="153"/>
    </row>
    <row r="57" spans="1:9" s="5" customFormat="1" ht="18" customHeight="1" x14ac:dyDescent="0.3">
      <c r="A57" s="4">
        <v>5</v>
      </c>
      <c r="B57" s="24" t="s">
        <v>37</v>
      </c>
      <c r="C57" s="23">
        <v>107</v>
      </c>
      <c r="D57" s="23">
        <v>175</v>
      </c>
      <c r="E57" s="25">
        <v>102</v>
      </c>
      <c r="F57" s="13">
        <f t="shared" si="12"/>
        <v>384</v>
      </c>
      <c r="G57" s="14">
        <f t="shared" si="13"/>
        <v>128</v>
      </c>
      <c r="H57" s="142"/>
      <c r="I57" s="153"/>
    </row>
    <row r="58" spans="1:9" s="5" customFormat="1" ht="18" customHeight="1" x14ac:dyDescent="0.3">
      <c r="A58" s="123" t="s">
        <v>81</v>
      </c>
      <c r="B58" s="124"/>
      <c r="C58" s="8">
        <f>SUM(C53:C57)</f>
        <v>621</v>
      </c>
      <c r="D58" s="8">
        <f>SUM(D53:D57)</f>
        <v>626</v>
      </c>
      <c r="E58" s="8">
        <f>SUM(E53:E57)</f>
        <v>590</v>
      </c>
      <c r="F58" s="10">
        <f t="shared" si="12"/>
        <v>1837</v>
      </c>
      <c r="G58" s="12">
        <f>F58/15</f>
        <v>122.46666666666667</v>
      </c>
      <c r="H58" s="142"/>
      <c r="I58" s="153"/>
    </row>
    <row r="59" spans="1:9" s="5" customFormat="1" ht="18" customHeight="1" x14ac:dyDescent="0.3">
      <c r="A59" s="132" t="s">
        <v>80</v>
      </c>
      <c r="B59" s="132"/>
      <c r="C59" s="4">
        <v>1</v>
      </c>
      <c r="D59" s="4">
        <v>1</v>
      </c>
      <c r="E59" s="4">
        <v>1</v>
      </c>
      <c r="F59" s="19"/>
      <c r="G59" s="20"/>
      <c r="H59" s="17"/>
      <c r="I59" s="22"/>
    </row>
    <row r="60" spans="1:9" s="5" customFormat="1" ht="19.5" customHeight="1" x14ac:dyDescent="0.3">
      <c r="A60" s="2"/>
      <c r="B60" s="114" t="s">
        <v>5</v>
      </c>
      <c r="C60" s="115"/>
      <c r="D60" s="115"/>
      <c r="E60" s="115"/>
      <c r="F60" s="115"/>
      <c r="G60" s="115"/>
      <c r="H60" s="115"/>
      <c r="I60" s="116"/>
    </row>
    <row r="61" spans="1:9" s="5" customFormat="1" ht="18" customHeight="1" x14ac:dyDescent="0.3">
      <c r="A61" s="4">
        <v>1</v>
      </c>
      <c r="B61" s="24" t="s">
        <v>131</v>
      </c>
      <c r="C61" s="23">
        <v>131</v>
      </c>
      <c r="D61" s="23">
        <v>159</v>
      </c>
      <c r="E61" s="25">
        <v>109</v>
      </c>
      <c r="F61" s="13">
        <f t="shared" ref="F61:F66" si="14">SUM(C61:E61)</f>
        <v>399</v>
      </c>
      <c r="G61" s="11">
        <f t="shared" ref="G61:G65" si="15">F61/3</f>
        <v>133</v>
      </c>
      <c r="H61" s="117">
        <f>F66</f>
        <v>1747</v>
      </c>
      <c r="I61" s="153">
        <v>8</v>
      </c>
    </row>
    <row r="62" spans="1:9" s="5" customFormat="1" ht="18" customHeight="1" x14ac:dyDescent="0.3">
      <c r="A62" s="4">
        <v>2</v>
      </c>
      <c r="B62" s="28" t="s">
        <v>35</v>
      </c>
      <c r="C62" s="27">
        <v>104</v>
      </c>
      <c r="D62" s="27">
        <v>124</v>
      </c>
      <c r="E62" s="29">
        <v>123</v>
      </c>
      <c r="F62" s="13">
        <f t="shared" si="14"/>
        <v>351</v>
      </c>
      <c r="G62" s="26">
        <f t="shared" si="15"/>
        <v>117</v>
      </c>
      <c r="H62" s="118"/>
      <c r="I62" s="153"/>
    </row>
    <row r="63" spans="1:9" s="5" customFormat="1" ht="18" customHeight="1" x14ac:dyDescent="0.3">
      <c r="A63" s="4">
        <v>3</v>
      </c>
      <c r="B63" s="24" t="s">
        <v>10</v>
      </c>
      <c r="C63" s="23">
        <v>116</v>
      </c>
      <c r="D63" s="23">
        <v>94</v>
      </c>
      <c r="E63" s="25">
        <v>99</v>
      </c>
      <c r="F63" s="13">
        <f t="shared" si="14"/>
        <v>309</v>
      </c>
      <c r="G63" s="11">
        <f t="shared" si="15"/>
        <v>103</v>
      </c>
      <c r="H63" s="118"/>
      <c r="I63" s="153"/>
    </row>
    <row r="64" spans="1:9" s="5" customFormat="1" ht="18" customHeight="1" x14ac:dyDescent="0.3">
      <c r="A64" s="4">
        <v>4</v>
      </c>
      <c r="B64" s="24" t="s">
        <v>86</v>
      </c>
      <c r="C64" s="23">
        <v>114</v>
      </c>
      <c r="D64" s="23">
        <v>146</v>
      </c>
      <c r="E64" s="25">
        <v>136</v>
      </c>
      <c r="F64" s="13">
        <f t="shared" si="14"/>
        <v>396</v>
      </c>
      <c r="G64" s="11">
        <f t="shared" si="15"/>
        <v>132</v>
      </c>
      <c r="H64" s="118"/>
      <c r="I64" s="153"/>
    </row>
    <row r="65" spans="1:9" s="5" customFormat="1" ht="18" customHeight="1" x14ac:dyDescent="0.3">
      <c r="A65" s="4">
        <v>5</v>
      </c>
      <c r="B65" s="28" t="s">
        <v>85</v>
      </c>
      <c r="C65" s="27">
        <v>103</v>
      </c>
      <c r="D65" s="27">
        <v>104</v>
      </c>
      <c r="E65" s="29">
        <v>85</v>
      </c>
      <c r="F65" s="13">
        <f t="shared" si="14"/>
        <v>292</v>
      </c>
      <c r="G65" s="26">
        <f t="shared" si="15"/>
        <v>97.333333333333329</v>
      </c>
      <c r="H65" s="118"/>
      <c r="I65" s="153"/>
    </row>
    <row r="66" spans="1:9" s="5" customFormat="1" ht="18" customHeight="1" x14ac:dyDescent="0.3">
      <c r="A66" s="123" t="s">
        <v>81</v>
      </c>
      <c r="B66" s="124"/>
      <c r="C66" s="8">
        <f>SUM(C61:C65)</f>
        <v>568</v>
      </c>
      <c r="D66" s="8">
        <f>SUM(D61:D65)</f>
        <v>627</v>
      </c>
      <c r="E66" s="8">
        <f>SUM(E61:E65)</f>
        <v>552</v>
      </c>
      <c r="F66" s="10">
        <f t="shared" si="14"/>
        <v>1747</v>
      </c>
      <c r="G66" s="12">
        <f>F66/15</f>
        <v>116.46666666666667</v>
      </c>
      <c r="H66" s="119"/>
      <c r="I66" s="153"/>
    </row>
    <row r="67" spans="1:9" s="5" customFormat="1" ht="18" customHeight="1" x14ac:dyDescent="0.3">
      <c r="A67" s="132" t="s">
        <v>80</v>
      </c>
      <c r="B67" s="132"/>
      <c r="C67" s="4">
        <v>2</v>
      </c>
      <c r="D67" s="4">
        <v>2</v>
      </c>
      <c r="E67" s="4">
        <v>2</v>
      </c>
      <c r="F67" s="19"/>
      <c r="G67" s="20"/>
      <c r="H67" s="17"/>
      <c r="I67" s="22"/>
    </row>
    <row r="68" spans="1:9" s="5" customFormat="1" ht="19.5" customHeight="1" x14ac:dyDescent="0.3">
      <c r="A68" s="2"/>
      <c r="B68" s="114" t="s">
        <v>6</v>
      </c>
      <c r="C68" s="115"/>
      <c r="D68" s="115"/>
      <c r="E68" s="115"/>
      <c r="F68" s="115"/>
      <c r="G68" s="115"/>
      <c r="H68" s="115"/>
      <c r="I68" s="116"/>
    </row>
    <row r="69" spans="1:9" s="5" customFormat="1" ht="18" customHeight="1" x14ac:dyDescent="0.3">
      <c r="A69" s="4">
        <v>1</v>
      </c>
      <c r="B69" s="28" t="s">
        <v>71</v>
      </c>
      <c r="C69" s="27">
        <v>93</v>
      </c>
      <c r="D69" s="27">
        <v>100</v>
      </c>
      <c r="E69" s="29">
        <v>96</v>
      </c>
      <c r="F69" s="13">
        <f t="shared" ref="F69:F74" si="16">SUM(C69:E69)</f>
        <v>289</v>
      </c>
      <c r="G69" s="26">
        <f t="shared" ref="G69:G73" si="17">F69/3</f>
        <v>96.333333333333329</v>
      </c>
      <c r="H69" s="117">
        <f>F74</f>
        <v>1737</v>
      </c>
      <c r="I69" s="145">
        <v>9</v>
      </c>
    </row>
    <row r="70" spans="1:9" s="5" customFormat="1" ht="18" customHeight="1" x14ac:dyDescent="0.3">
      <c r="A70" s="4">
        <v>2</v>
      </c>
      <c r="B70" s="28" t="s">
        <v>40</v>
      </c>
      <c r="C70" s="27">
        <v>122</v>
      </c>
      <c r="D70" s="27">
        <v>148</v>
      </c>
      <c r="E70" s="29">
        <v>107</v>
      </c>
      <c r="F70" s="13">
        <f t="shared" si="16"/>
        <v>377</v>
      </c>
      <c r="G70" s="26">
        <f t="shared" si="17"/>
        <v>125.66666666666667</v>
      </c>
      <c r="H70" s="118"/>
      <c r="I70" s="146"/>
    </row>
    <row r="71" spans="1:9" s="5" customFormat="1" ht="18" customHeight="1" x14ac:dyDescent="0.3">
      <c r="A71" s="4">
        <v>3</v>
      </c>
      <c r="B71" s="28" t="s">
        <v>38</v>
      </c>
      <c r="C71" s="27">
        <v>132</v>
      </c>
      <c r="D71" s="27">
        <v>117</v>
      </c>
      <c r="E71" s="29">
        <v>120</v>
      </c>
      <c r="F71" s="13">
        <f t="shared" si="16"/>
        <v>369</v>
      </c>
      <c r="G71" s="26">
        <f t="shared" si="17"/>
        <v>123</v>
      </c>
      <c r="H71" s="118"/>
      <c r="I71" s="146"/>
    </row>
    <row r="72" spans="1:9" s="5" customFormat="1" ht="18" customHeight="1" x14ac:dyDescent="0.3">
      <c r="A72" s="4">
        <v>4</v>
      </c>
      <c r="B72" s="28" t="s">
        <v>39</v>
      </c>
      <c r="C72" s="27">
        <v>124</v>
      </c>
      <c r="D72" s="27">
        <v>128</v>
      </c>
      <c r="E72" s="29">
        <v>137</v>
      </c>
      <c r="F72" s="13">
        <f t="shared" si="16"/>
        <v>389</v>
      </c>
      <c r="G72" s="26">
        <f t="shared" si="17"/>
        <v>129.66666666666666</v>
      </c>
      <c r="H72" s="118"/>
      <c r="I72" s="146"/>
    </row>
    <row r="73" spans="1:9" s="5" customFormat="1" ht="18" customHeight="1" x14ac:dyDescent="0.3">
      <c r="A73" s="4">
        <v>5</v>
      </c>
      <c r="B73" s="28" t="s">
        <v>135</v>
      </c>
      <c r="C73" s="27">
        <v>126</v>
      </c>
      <c r="D73" s="27">
        <v>85</v>
      </c>
      <c r="E73" s="29">
        <v>102</v>
      </c>
      <c r="F73" s="13">
        <f t="shared" si="16"/>
        <v>313</v>
      </c>
      <c r="G73" s="26">
        <f t="shared" si="17"/>
        <v>104.33333333333333</v>
      </c>
      <c r="H73" s="118"/>
      <c r="I73" s="146"/>
    </row>
    <row r="74" spans="1:9" s="5" customFormat="1" ht="18" customHeight="1" x14ac:dyDescent="0.3">
      <c r="A74" s="123" t="s">
        <v>81</v>
      </c>
      <c r="B74" s="124"/>
      <c r="C74" s="8">
        <f>SUM(C69:C73)</f>
        <v>597</v>
      </c>
      <c r="D74" s="8">
        <f>SUM(D69:D73)</f>
        <v>578</v>
      </c>
      <c r="E74" s="8">
        <f>SUM(E69:E73)</f>
        <v>562</v>
      </c>
      <c r="F74" s="10">
        <f t="shared" si="16"/>
        <v>1737</v>
      </c>
      <c r="G74" s="12">
        <f>F74/15</f>
        <v>115.8</v>
      </c>
      <c r="H74" s="119"/>
      <c r="I74" s="147"/>
    </row>
    <row r="75" spans="1:9" s="5" customFormat="1" ht="18" customHeight="1" x14ac:dyDescent="0.3">
      <c r="A75" s="132" t="s">
        <v>80</v>
      </c>
      <c r="B75" s="132"/>
      <c r="C75" s="4">
        <v>4</v>
      </c>
      <c r="D75" s="4">
        <v>4</v>
      </c>
      <c r="E75" s="4">
        <v>4</v>
      </c>
      <c r="F75" s="19"/>
      <c r="G75" s="20"/>
      <c r="H75" s="17"/>
      <c r="I75" s="22"/>
    </row>
    <row r="76" spans="1:9" s="5" customFormat="1" ht="19.5" customHeight="1" x14ac:dyDescent="0.3">
      <c r="A76" s="3"/>
      <c r="B76" s="127" t="s">
        <v>25</v>
      </c>
      <c r="C76" s="128"/>
      <c r="D76" s="128"/>
      <c r="E76" s="128"/>
      <c r="F76" s="128"/>
      <c r="G76" s="128"/>
      <c r="H76" s="128"/>
      <c r="I76" s="129"/>
    </row>
    <row r="77" spans="1:9" s="5" customFormat="1" ht="18" customHeight="1" x14ac:dyDescent="0.3">
      <c r="A77" s="4">
        <v>1</v>
      </c>
      <c r="B77" s="24" t="s">
        <v>26</v>
      </c>
      <c r="C77" s="23">
        <v>112</v>
      </c>
      <c r="D77" s="23">
        <v>98</v>
      </c>
      <c r="E77" s="25">
        <v>101</v>
      </c>
      <c r="F77" s="13">
        <f t="shared" ref="F77:F82" si="18">SUM(C77:E77)</f>
        <v>311</v>
      </c>
      <c r="G77" s="14">
        <f t="shared" ref="G77:G81" si="19">F77/3</f>
        <v>103.66666666666667</v>
      </c>
      <c r="H77" s="142">
        <f>F82</f>
        <v>1697</v>
      </c>
      <c r="I77" s="153">
        <v>10</v>
      </c>
    </row>
    <row r="78" spans="1:9" s="5" customFormat="1" ht="18" customHeight="1" x14ac:dyDescent="0.3">
      <c r="A78" s="4">
        <v>2</v>
      </c>
      <c r="B78" s="28" t="s">
        <v>69</v>
      </c>
      <c r="C78" s="27">
        <v>124</v>
      </c>
      <c r="D78" s="27">
        <v>112</v>
      </c>
      <c r="E78" s="29">
        <v>119</v>
      </c>
      <c r="F78" s="13">
        <f t="shared" si="18"/>
        <v>355</v>
      </c>
      <c r="G78" s="30">
        <f t="shared" si="19"/>
        <v>118.33333333333333</v>
      </c>
      <c r="H78" s="142"/>
      <c r="I78" s="153"/>
    </row>
    <row r="79" spans="1:9" s="5" customFormat="1" ht="18" customHeight="1" x14ac:dyDescent="0.3">
      <c r="A79" s="4">
        <v>3</v>
      </c>
      <c r="B79" s="28" t="s">
        <v>127</v>
      </c>
      <c r="C79" s="27">
        <v>120</v>
      </c>
      <c r="D79" s="27">
        <v>133</v>
      </c>
      <c r="E79" s="29">
        <v>96</v>
      </c>
      <c r="F79" s="13">
        <f t="shared" si="18"/>
        <v>349</v>
      </c>
      <c r="G79" s="30">
        <f t="shared" si="19"/>
        <v>116.33333333333333</v>
      </c>
      <c r="H79" s="142"/>
      <c r="I79" s="153"/>
    </row>
    <row r="80" spans="1:9" s="5" customFormat="1" ht="18" customHeight="1" x14ac:dyDescent="0.3">
      <c r="A80" s="4">
        <v>4</v>
      </c>
      <c r="B80" s="28" t="s">
        <v>84</v>
      </c>
      <c r="C80" s="27">
        <v>104</v>
      </c>
      <c r="D80" s="27">
        <v>112</v>
      </c>
      <c r="E80" s="29">
        <v>112</v>
      </c>
      <c r="F80" s="13">
        <f t="shared" si="18"/>
        <v>328</v>
      </c>
      <c r="G80" s="30">
        <f t="shared" si="19"/>
        <v>109.33333333333333</v>
      </c>
      <c r="H80" s="142"/>
      <c r="I80" s="153"/>
    </row>
    <row r="81" spans="1:12" s="5" customFormat="1" ht="18" customHeight="1" x14ac:dyDescent="0.3">
      <c r="A81" s="4">
        <v>5</v>
      </c>
      <c r="B81" s="28" t="s">
        <v>70</v>
      </c>
      <c r="C81" s="27">
        <v>109</v>
      </c>
      <c r="D81" s="27">
        <v>98</v>
      </c>
      <c r="E81" s="29">
        <v>147</v>
      </c>
      <c r="F81" s="13">
        <f t="shared" si="18"/>
        <v>354</v>
      </c>
      <c r="G81" s="30">
        <f t="shared" si="19"/>
        <v>118</v>
      </c>
      <c r="H81" s="142"/>
      <c r="I81" s="153"/>
    </row>
    <row r="82" spans="1:12" s="5" customFormat="1" ht="18" customHeight="1" x14ac:dyDescent="0.3">
      <c r="A82" s="123" t="s">
        <v>81</v>
      </c>
      <c r="B82" s="124"/>
      <c r="C82" s="8">
        <f>SUM(C77:C81)</f>
        <v>569</v>
      </c>
      <c r="D82" s="8">
        <f>SUM(D77:D81)</f>
        <v>553</v>
      </c>
      <c r="E82" s="8">
        <f>SUM(E77:E81)</f>
        <v>575</v>
      </c>
      <c r="F82" s="10">
        <f t="shared" si="18"/>
        <v>1697</v>
      </c>
      <c r="G82" s="12">
        <f>F82/15</f>
        <v>113.13333333333334</v>
      </c>
      <c r="H82" s="142"/>
      <c r="I82" s="153"/>
    </row>
    <row r="83" spans="1:12" s="5" customFormat="1" ht="18" customHeight="1" x14ac:dyDescent="0.3">
      <c r="A83" s="132" t="s">
        <v>80</v>
      </c>
      <c r="B83" s="132"/>
      <c r="C83" s="4">
        <v>2</v>
      </c>
      <c r="D83" s="4">
        <v>2</v>
      </c>
      <c r="E83" s="4">
        <v>2</v>
      </c>
      <c r="F83" s="19"/>
      <c r="G83" s="20"/>
      <c r="H83" s="17"/>
      <c r="I83" s="22"/>
    </row>
    <row r="84" spans="1:12" ht="19.5" customHeight="1" x14ac:dyDescent="0.3">
      <c r="A84" s="2"/>
      <c r="B84" s="114" t="s">
        <v>9</v>
      </c>
      <c r="C84" s="115"/>
      <c r="D84" s="115"/>
      <c r="E84" s="115"/>
      <c r="F84" s="115"/>
      <c r="G84" s="115"/>
      <c r="H84" s="115"/>
      <c r="I84" s="116"/>
      <c r="L84" s="1"/>
    </row>
    <row r="85" spans="1:12" s="5" customFormat="1" ht="18" customHeight="1" x14ac:dyDescent="0.3">
      <c r="A85" s="4">
        <v>1</v>
      </c>
      <c r="B85" s="24" t="s">
        <v>97</v>
      </c>
      <c r="C85" s="23">
        <v>120</v>
      </c>
      <c r="D85" s="23">
        <v>124</v>
      </c>
      <c r="E85" s="25">
        <v>123</v>
      </c>
      <c r="F85" s="13">
        <f t="shared" ref="F85:F90" si="20">SUM(C85:E85)</f>
        <v>367</v>
      </c>
      <c r="G85" s="11">
        <f t="shared" ref="G85:G89" si="21">F85/3</f>
        <v>122.33333333333333</v>
      </c>
      <c r="H85" s="117">
        <f>F90</f>
        <v>1695</v>
      </c>
      <c r="I85" s="145">
        <v>11</v>
      </c>
    </row>
    <row r="86" spans="1:12" s="5" customFormat="1" ht="18" customHeight="1" x14ac:dyDescent="0.3">
      <c r="A86" s="4">
        <v>2</v>
      </c>
      <c r="B86" s="24" t="s">
        <v>51</v>
      </c>
      <c r="C86" s="23">
        <v>132</v>
      </c>
      <c r="D86" s="23">
        <v>141</v>
      </c>
      <c r="E86" s="25">
        <v>130</v>
      </c>
      <c r="F86" s="13">
        <f t="shared" si="20"/>
        <v>403</v>
      </c>
      <c r="G86" s="11">
        <f t="shared" si="21"/>
        <v>134.33333333333334</v>
      </c>
      <c r="H86" s="118"/>
      <c r="I86" s="146"/>
    </row>
    <row r="87" spans="1:12" s="5" customFormat="1" ht="18" customHeight="1" x14ac:dyDescent="0.3">
      <c r="A87" s="4">
        <v>3</v>
      </c>
      <c r="B87" s="28" t="s">
        <v>75</v>
      </c>
      <c r="C87" s="27">
        <v>78</v>
      </c>
      <c r="D87" s="27">
        <v>86</v>
      </c>
      <c r="E87" s="29">
        <v>84</v>
      </c>
      <c r="F87" s="13">
        <f t="shared" si="20"/>
        <v>248</v>
      </c>
      <c r="G87" s="26">
        <f t="shared" si="21"/>
        <v>82.666666666666671</v>
      </c>
      <c r="H87" s="118"/>
      <c r="I87" s="146"/>
    </row>
    <row r="88" spans="1:12" s="5" customFormat="1" ht="18" customHeight="1" x14ac:dyDescent="0.3">
      <c r="A88" s="4">
        <v>4</v>
      </c>
      <c r="B88" s="24" t="s">
        <v>52</v>
      </c>
      <c r="C88" s="23">
        <v>100</v>
      </c>
      <c r="D88" s="23">
        <v>139</v>
      </c>
      <c r="E88" s="25">
        <v>125</v>
      </c>
      <c r="F88" s="13">
        <f t="shared" si="20"/>
        <v>364</v>
      </c>
      <c r="G88" s="11">
        <f t="shared" si="21"/>
        <v>121.33333333333333</v>
      </c>
      <c r="H88" s="118"/>
      <c r="I88" s="146"/>
    </row>
    <row r="89" spans="1:12" s="5" customFormat="1" ht="18" customHeight="1" x14ac:dyDescent="0.3">
      <c r="A89" s="4">
        <v>5</v>
      </c>
      <c r="B89" s="28" t="s">
        <v>138</v>
      </c>
      <c r="C89" s="27">
        <v>118</v>
      </c>
      <c r="D89" s="27">
        <v>99</v>
      </c>
      <c r="E89" s="29">
        <v>96</v>
      </c>
      <c r="F89" s="13">
        <f t="shared" si="20"/>
        <v>313</v>
      </c>
      <c r="G89" s="26">
        <f t="shared" si="21"/>
        <v>104.33333333333333</v>
      </c>
      <c r="H89" s="118"/>
      <c r="I89" s="146"/>
    </row>
    <row r="90" spans="1:12" s="5" customFormat="1" ht="18" customHeight="1" x14ac:dyDescent="0.3">
      <c r="A90" s="123" t="s">
        <v>81</v>
      </c>
      <c r="B90" s="124"/>
      <c r="C90" s="8">
        <f>SUM(C85:C89)</f>
        <v>548</v>
      </c>
      <c r="D90" s="8">
        <f>SUM(D85:D89)</f>
        <v>589</v>
      </c>
      <c r="E90" s="8">
        <f>SUM(E85:E89)</f>
        <v>558</v>
      </c>
      <c r="F90" s="10">
        <f t="shared" si="20"/>
        <v>1695</v>
      </c>
      <c r="G90" s="12">
        <f>F90/15</f>
        <v>113</v>
      </c>
      <c r="H90" s="119"/>
      <c r="I90" s="147"/>
    </row>
    <row r="91" spans="1:12" s="5" customFormat="1" ht="18" customHeight="1" x14ac:dyDescent="0.3">
      <c r="A91" s="132" t="s">
        <v>80</v>
      </c>
      <c r="B91" s="132"/>
      <c r="C91" s="4">
        <v>3</v>
      </c>
      <c r="D91" s="4">
        <v>3</v>
      </c>
      <c r="E91" s="4">
        <v>3</v>
      </c>
      <c r="F91" s="19"/>
      <c r="G91" s="20"/>
      <c r="H91" s="17"/>
      <c r="I91" s="22"/>
    </row>
    <row r="92" spans="1:12" ht="19.5" customHeight="1" x14ac:dyDescent="0.3">
      <c r="A92" s="2"/>
      <c r="B92" s="114" t="s">
        <v>53</v>
      </c>
      <c r="C92" s="115"/>
      <c r="D92" s="115"/>
      <c r="E92" s="115"/>
      <c r="F92" s="115"/>
      <c r="G92" s="115"/>
      <c r="H92" s="115"/>
      <c r="I92" s="116"/>
      <c r="L92" s="1"/>
    </row>
    <row r="93" spans="1:12" s="5" customFormat="1" ht="18" customHeight="1" x14ac:dyDescent="0.3">
      <c r="A93" s="4">
        <v>1</v>
      </c>
      <c r="B93" s="28" t="s">
        <v>96</v>
      </c>
      <c r="C93" s="27">
        <v>100</v>
      </c>
      <c r="D93" s="27">
        <v>87</v>
      </c>
      <c r="E93" s="29">
        <v>113</v>
      </c>
      <c r="F93" s="13">
        <f t="shared" ref="F93:F98" si="22">SUM(C93:E93)</f>
        <v>300</v>
      </c>
      <c r="G93" s="26">
        <f t="shared" ref="G93:G97" si="23">F93/3</f>
        <v>100</v>
      </c>
      <c r="H93" s="117">
        <f>F98</f>
        <v>1601</v>
      </c>
      <c r="I93" s="145">
        <v>12</v>
      </c>
    </row>
    <row r="94" spans="1:12" s="5" customFormat="1" ht="18" customHeight="1" x14ac:dyDescent="0.3">
      <c r="A94" s="4">
        <v>2</v>
      </c>
      <c r="B94" s="28" t="s">
        <v>139</v>
      </c>
      <c r="C94" s="27">
        <v>114</v>
      </c>
      <c r="D94" s="27">
        <v>109</v>
      </c>
      <c r="E94" s="29">
        <v>120</v>
      </c>
      <c r="F94" s="13">
        <f t="shared" si="22"/>
        <v>343</v>
      </c>
      <c r="G94" s="26">
        <f t="shared" si="23"/>
        <v>114.33333333333333</v>
      </c>
      <c r="H94" s="118"/>
      <c r="I94" s="146"/>
    </row>
    <row r="95" spans="1:12" s="5" customFormat="1" ht="18" customHeight="1" x14ac:dyDescent="0.3">
      <c r="A95" s="4">
        <v>3</v>
      </c>
      <c r="B95" s="28" t="s">
        <v>54</v>
      </c>
      <c r="C95" s="27">
        <v>150</v>
      </c>
      <c r="D95" s="27">
        <v>158</v>
      </c>
      <c r="E95" s="29">
        <v>119</v>
      </c>
      <c r="F95" s="13">
        <f t="shared" si="22"/>
        <v>427</v>
      </c>
      <c r="G95" s="26">
        <f t="shared" si="23"/>
        <v>142.33333333333334</v>
      </c>
      <c r="H95" s="118"/>
      <c r="I95" s="146"/>
    </row>
    <row r="96" spans="1:12" s="5" customFormat="1" ht="18" customHeight="1" x14ac:dyDescent="0.3">
      <c r="A96" s="4">
        <v>4</v>
      </c>
      <c r="B96" s="28" t="s">
        <v>140</v>
      </c>
      <c r="C96" s="27">
        <v>77</v>
      </c>
      <c r="D96" s="27">
        <v>85</v>
      </c>
      <c r="E96" s="29">
        <v>91</v>
      </c>
      <c r="F96" s="13">
        <f t="shared" si="22"/>
        <v>253</v>
      </c>
      <c r="G96" s="26">
        <f t="shared" si="23"/>
        <v>84.333333333333329</v>
      </c>
      <c r="H96" s="118"/>
      <c r="I96" s="146"/>
    </row>
    <row r="97" spans="1:12" s="5" customFormat="1" ht="18" customHeight="1" x14ac:dyDescent="0.3">
      <c r="A97" s="4">
        <v>5</v>
      </c>
      <c r="B97" s="32" t="s">
        <v>55</v>
      </c>
      <c r="C97" s="27">
        <v>90</v>
      </c>
      <c r="D97" s="27">
        <v>92</v>
      </c>
      <c r="E97" s="29">
        <v>96</v>
      </c>
      <c r="F97" s="13">
        <f t="shared" si="22"/>
        <v>278</v>
      </c>
      <c r="G97" s="26">
        <f t="shared" si="23"/>
        <v>92.666666666666671</v>
      </c>
      <c r="H97" s="118"/>
      <c r="I97" s="146"/>
    </row>
    <row r="98" spans="1:12" s="5" customFormat="1" ht="18" customHeight="1" x14ac:dyDescent="0.3">
      <c r="A98" s="123" t="s">
        <v>81</v>
      </c>
      <c r="B98" s="124"/>
      <c r="C98" s="8">
        <f>SUM(C93:C97)</f>
        <v>531</v>
      </c>
      <c r="D98" s="8">
        <f>SUM(D93:D97)</f>
        <v>531</v>
      </c>
      <c r="E98" s="8">
        <f>SUM(E93:E97)</f>
        <v>539</v>
      </c>
      <c r="F98" s="10">
        <f t="shared" si="22"/>
        <v>1601</v>
      </c>
      <c r="G98" s="12">
        <f>F98/15</f>
        <v>106.73333333333333</v>
      </c>
      <c r="H98" s="119"/>
      <c r="I98" s="147"/>
    </row>
    <row r="99" spans="1:12" s="5" customFormat="1" ht="18" customHeight="1" x14ac:dyDescent="0.3">
      <c r="A99" s="132" t="s">
        <v>80</v>
      </c>
      <c r="B99" s="132"/>
      <c r="C99" s="4">
        <v>4</v>
      </c>
      <c r="D99" s="4">
        <v>4</v>
      </c>
      <c r="E99" s="4">
        <v>4</v>
      </c>
      <c r="F99" s="19"/>
      <c r="G99" s="20"/>
      <c r="H99" s="17"/>
      <c r="I99" s="22"/>
    </row>
    <row r="100" spans="1:12" s="5" customFormat="1" ht="19.5" customHeight="1" x14ac:dyDescent="0.3">
      <c r="A100" s="2"/>
      <c r="B100" s="114" t="s">
        <v>42</v>
      </c>
      <c r="C100" s="115"/>
      <c r="D100" s="115"/>
      <c r="E100" s="115"/>
      <c r="F100" s="115"/>
      <c r="G100" s="115"/>
      <c r="H100" s="115"/>
      <c r="I100" s="116"/>
    </row>
    <row r="101" spans="1:12" s="5" customFormat="1" ht="18" customHeight="1" x14ac:dyDescent="0.3">
      <c r="A101" s="4">
        <v>1</v>
      </c>
      <c r="B101" s="28" t="s">
        <v>136</v>
      </c>
      <c r="C101" s="27">
        <v>63</v>
      </c>
      <c r="D101" s="27">
        <v>81</v>
      </c>
      <c r="E101" s="29">
        <v>73</v>
      </c>
      <c r="F101" s="13">
        <f t="shared" ref="F101:F106" si="24">SUM(C101:E101)</f>
        <v>217</v>
      </c>
      <c r="G101" s="26">
        <f t="shared" ref="G101:G105" si="25">F101/3</f>
        <v>72.333333333333329</v>
      </c>
      <c r="H101" s="117">
        <f>F106</f>
        <v>1565</v>
      </c>
      <c r="I101" s="145">
        <v>13</v>
      </c>
    </row>
    <row r="102" spans="1:12" s="5" customFormat="1" ht="18" customHeight="1" x14ac:dyDescent="0.3">
      <c r="A102" s="4">
        <v>2</v>
      </c>
      <c r="B102" s="24" t="s">
        <v>66</v>
      </c>
      <c r="C102" s="23">
        <v>76</v>
      </c>
      <c r="D102" s="23">
        <v>110</v>
      </c>
      <c r="E102" s="25">
        <v>73</v>
      </c>
      <c r="F102" s="13">
        <f t="shared" si="24"/>
        <v>259</v>
      </c>
      <c r="G102" s="11">
        <f t="shared" si="25"/>
        <v>86.333333333333329</v>
      </c>
      <c r="H102" s="118"/>
      <c r="I102" s="146"/>
    </row>
    <row r="103" spans="1:12" s="5" customFormat="1" ht="18" customHeight="1" x14ac:dyDescent="0.3">
      <c r="A103" s="4">
        <v>3</v>
      </c>
      <c r="B103" s="24" t="s">
        <v>43</v>
      </c>
      <c r="C103" s="23">
        <v>126</v>
      </c>
      <c r="D103" s="23">
        <v>116</v>
      </c>
      <c r="E103" s="25">
        <v>169</v>
      </c>
      <c r="F103" s="13">
        <f t="shared" si="24"/>
        <v>411</v>
      </c>
      <c r="G103" s="11">
        <f t="shared" si="25"/>
        <v>137</v>
      </c>
      <c r="H103" s="118"/>
      <c r="I103" s="146"/>
    </row>
    <row r="104" spans="1:12" s="5" customFormat="1" ht="18" customHeight="1" x14ac:dyDescent="0.3">
      <c r="A104" s="4">
        <v>4</v>
      </c>
      <c r="B104" s="28" t="s">
        <v>28</v>
      </c>
      <c r="C104" s="27">
        <v>132</v>
      </c>
      <c r="D104" s="27">
        <v>107</v>
      </c>
      <c r="E104" s="29">
        <v>132</v>
      </c>
      <c r="F104" s="13">
        <f t="shared" si="24"/>
        <v>371</v>
      </c>
      <c r="G104" s="26">
        <f t="shared" si="25"/>
        <v>123.66666666666667</v>
      </c>
      <c r="H104" s="118"/>
      <c r="I104" s="146"/>
    </row>
    <row r="105" spans="1:12" s="5" customFormat="1" ht="18" customHeight="1" x14ac:dyDescent="0.3">
      <c r="A105" s="4">
        <v>5</v>
      </c>
      <c r="B105" s="28" t="s">
        <v>44</v>
      </c>
      <c r="C105" s="27">
        <v>113</v>
      </c>
      <c r="D105" s="27">
        <v>102</v>
      </c>
      <c r="E105" s="29">
        <v>92</v>
      </c>
      <c r="F105" s="13">
        <f t="shared" si="24"/>
        <v>307</v>
      </c>
      <c r="G105" s="26">
        <f t="shared" si="25"/>
        <v>102.33333333333333</v>
      </c>
      <c r="H105" s="118"/>
      <c r="I105" s="146"/>
    </row>
    <row r="106" spans="1:12" s="5" customFormat="1" ht="18" customHeight="1" x14ac:dyDescent="0.3">
      <c r="A106" s="123" t="s">
        <v>81</v>
      </c>
      <c r="B106" s="124"/>
      <c r="C106" s="8">
        <f>SUM(C101:C105)</f>
        <v>510</v>
      </c>
      <c r="D106" s="8">
        <f>SUM(D101:D105)</f>
        <v>516</v>
      </c>
      <c r="E106" s="8">
        <f>SUM(E101:E105)</f>
        <v>539</v>
      </c>
      <c r="F106" s="10">
        <f t="shared" si="24"/>
        <v>1565</v>
      </c>
      <c r="G106" s="12">
        <f>F106/15</f>
        <v>104.33333333333333</v>
      </c>
      <c r="H106" s="119"/>
      <c r="I106" s="147"/>
    </row>
    <row r="107" spans="1:12" s="5" customFormat="1" ht="18" customHeight="1" x14ac:dyDescent="0.3">
      <c r="A107" s="132" t="s">
        <v>80</v>
      </c>
      <c r="B107" s="132"/>
      <c r="C107" s="4">
        <v>2</v>
      </c>
      <c r="D107" s="4">
        <v>2</v>
      </c>
      <c r="E107" s="4">
        <v>2</v>
      </c>
      <c r="F107" s="19"/>
      <c r="G107" s="20"/>
      <c r="H107" s="17"/>
      <c r="I107" s="22"/>
    </row>
    <row r="108" spans="1:12" ht="19.5" customHeight="1" x14ac:dyDescent="0.3">
      <c r="A108" s="2"/>
      <c r="B108" s="114" t="s">
        <v>12</v>
      </c>
      <c r="C108" s="115"/>
      <c r="D108" s="115"/>
      <c r="E108" s="115"/>
      <c r="F108" s="115"/>
      <c r="G108" s="115"/>
      <c r="H108" s="115"/>
      <c r="I108" s="116"/>
      <c r="L108" s="1"/>
    </row>
    <row r="109" spans="1:12" s="5" customFormat="1" ht="18" customHeight="1" x14ac:dyDescent="0.3">
      <c r="A109" s="4">
        <v>1</v>
      </c>
      <c r="B109" s="28" t="s">
        <v>124</v>
      </c>
      <c r="C109" s="27">
        <v>114</v>
      </c>
      <c r="D109" s="27">
        <v>91</v>
      </c>
      <c r="E109" s="29">
        <v>89</v>
      </c>
      <c r="F109" s="13">
        <f t="shared" ref="F109:F114" si="26">SUM(C109:E109)</f>
        <v>294</v>
      </c>
      <c r="G109" s="26">
        <f t="shared" ref="G109:G113" si="27">F109/3</f>
        <v>98</v>
      </c>
      <c r="H109" s="117">
        <f>F114</f>
        <v>1521</v>
      </c>
      <c r="I109" s="120">
        <v>14</v>
      </c>
    </row>
    <row r="110" spans="1:12" s="5" customFormat="1" ht="18" customHeight="1" x14ac:dyDescent="0.3">
      <c r="A110" s="4">
        <v>2</v>
      </c>
      <c r="B110" s="28" t="s">
        <v>94</v>
      </c>
      <c r="C110" s="27">
        <v>85</v>
      </c>
      <c r="D110" s="27">
        <v>104</v>
      </c>
      <c r="E110" s="29">
        <v>109</v>
      </c>
      <c r="F110" s="13">
        <f t="shared" si="26"/>
        <v>298</v>
      </c>
      <c r="G110" s="26">
        <f t="shared" si="27"/>
        <v>99.333333333333329</v>
      </c>
      <c r="H110" s="118"/>
      <c r="I110" s="121"/>
    </row>
    <row r="111" spans="1:12" s="5" customFormat="1" ht="18" customHeight="1" x14ac:dyDescent="0.3">
      <c r="A111" s="4">
        <v>3</v>
      </c>
      <c r="B111" s="28" t="s">
        <v>16</v>
      </c>
      <c r="C111" s="27">
        <v>118</v>
      </c>
      <c r="D111" s="27">
        <v>103</v>
      </c>
      <c r="E111" s="29">
        <v>86</v>
      </c>
      <c r="F111" s="13">
        <f t="shared" si="26"/>
        <v>307</v>
      </c>
      <c r="G111" s="26">
        <f t="shared" si="27"/>
        <v>102.33333333333333</v>
      </c>
      <c r="H111" s="118"/>
      <c r="I111" s="121"/>
    </row>
    <row r="112" spans="1:12" s="5" customFormat="1" ht="18" customHeight="1" x14ac:dyDescent="0.3">
      <c r="A112" s="4">
        <v>4</v>
      </c>
      <c r="B112" s="24" t="s">
        <v>56</v>
      </c>
      <c r="C112" s="23">
        <v>95</v>
      </c>
      <c r="D112" s="23">
        <v>112</v>
      </c>
      <c r="E112" s="25">
        <v>112</v>
      </c>
      <c r="F112" s="13">
        <f t="shared" si="26"/>
        <v>319</v>
      </c>
      <c r="G112" s="11">
        <f t="shared" si="27"/>
        <v>106.33333333333333</v>
      </c>
      <c r="H112" s="118"/>
      <c r="I112" s="121"/>
    </row>
    <row r="113" spans="1:12" s="5" customFormat="1" ht="18" customHeight="1" x14ac:dyDescent="0.3">
      <c r="A113" s="4">
        <v>5</v>
      </c>
      <c r="B113" s="28" t="s">
        <v>125</v>
      </c>
      <c r="C113" s="27">
        <v>85</v>
      </c>
      <c r="D113" s="27">
        <v>121</v>
      </c>
      <c r="E113" s="29">
        <v>97</v>
      </c>
      <c r="F113" s="13">
        <f t="shared" si="26"/>
        <v>303</v>
      </c>
      <c r="G113" s="26">
        <f t="shared" si="27"/>
        <v>101</v>
      </c>
      <c r="H113" s="118"/>
      <c r="I113" s="121"/>
    </row>
    <row r="114" spans="1:12" s="5" customFormat="1" ht="18" customHeight="1" x14ac:dyDescent="0.3">
      <c r="A114" s="123" t="s">
        <v>81</v>
      </c>
      <c r="B114" s="124"/>
      <c r="C114" s="8">
        <f>SUM(C109:C113)</f>
        <v>497</v>
      </c>
      <c r="D114" s="8">
        <f>SUM(D109:D113)</f>
        <v>531</v>
      </c>
      <c r="E114" s="8">
        <f>SUM(E109:E113)</f>
        <v>493</v>
      </c>
      <c r="F114" s="10">
        <f t="shared" si="26"/>
        <v>1521</v>
      </c>
      <c r="G114" s="12">
        <f>F114/15</f>
        <v>101.4</v>
      </c>
      <c r="H114" s="119"/>
      <c r="I114" s="122"/>
    </row>
    <row r="115" spans="1:12" s="5" customFormat="1" ht="18" customHeight="1" x14ac:dyDescent="0.3">
      <c r="A115" s="132" t="s">
        <v>80</v>
      </c>
      <c r="B115" s="132"/>
      <c r="C115" s="4">
        <v>1</v>
      </c>
      <c r="D115" s="4">
        <v>1</v>
      </c>
      <c r="E115" s="4">
        <v>1</v>
      </c>
      <c r="F115" s="19"/>
      <c r="G115" s="20"/>
      <c r="H115" s="17"/>
      <c r="I115" s="22"/>
    </row>
    <row r="116" spans="1:12" ht="19.5" customHeight="1" x14ac:dyDescent="0.3">
      <c r="A116" s="2"/>
      <c r="B116" s="114" t="s">
        <v>72</v>
      </c>
      <c r="C116" s="115"/>
      <c r="D116" s="115"/>
      <c r="E116" s="115"/>
      <c r="F116" s="115"/>
      <c r="G116" s="115"/>
      <c r="H116" s="115"/>
      <c r="I116" s="116"/>
      <c r="L116" s="1"/>
    </row>
    <row r="117" spans="1:12" s="5" customFormat="1" ht="18" customHeight="1" x14ac:dyDescent="0.3">
      <c r="A117" s="4">
        <v>1</v>
      </c>
      <c r="B117" s="24" t="s">
        <v>130</v>
      </c>
      <c r="C117" s="23">
        <v>101</v>
      </c>
      <c r="D117" s="23">
        <v>114</v>
      </c>
      <c r="E117" s="25">
        <v>121</v>
      </c>
      <c r="F117" s="13">
        <f t="shared" ref="F117:F122" si="28">SUM(C117:E117)</f>
        <v>336</v>
      </c>
      <c r="G117" s="11">
        <f t="shared" ref="G117:G121" si="29">F117/3</f>
        <v>112</v>
      </c>
      <c r="H117" s="117">
        <f>F122</f>
        <v>1404</v>
      </c>
      <c r="I117" s="120">
        <v>15</v>
      </c>
    </row>
    <row r="118" spans="1:12" s="5" customFormat="1" ht="18" customHeight="1" x14ac:dyDescent="0.3">
      <c r="A118" s="4">
        <v>2</v>
      </c>
      <c r="B118" s="24" t="s">
        <v>98</v>
      </c>
      <c r="C118" s="23">
        <v>80</v>
      </c>
      <c r="D118" s="23">
        <v>117</v>
      </c>
      <c r="E118" s="25">
        <v>90</v>
      </c>
      <c r="F118" s="13">
        <f t="shared" si="28"/>
        <v>287</v>
      </c>
      <c r="G118" s="11">
        <f t="shared" si="29"/>
        <v>95.666666666666671</v>
      </c>
      <c r="H118" s="118"/>
      <c r="I118" s="121"/>
    </row>
    <row r="119" spans="1:12" s="5" customFormat="1" ht="18" customHeight="1" x14ac:dyDescent="0.3">
      <c r="A119" s="4">
        <v>3</v>
      </c>
      <c r="B119" s="28" t="s">
        <v>73</v>
      </c>
      <c r="C119" s="27">
        <v>94</v>
      </c>
      <c r="D119" s="27">
        <v>81</v>
      </c>
      <c r="E119" s="29">
        <v>94</v>
      </c>
      <c r="F119" s="13">
        <f t="shared" si="28"/>
        <v>269</v>
      </c>
      <c r="G119" s="26">
        <f t="shared" si="29"/>
        <v>89.666666666666671</v>
      </c>
      <c r="H119" s="118"/>
      <c r="I119" s="121"/>
    </row>
    <row r="120" spans="1:12" s="5" customFormat="1" ht="18" customHeight="1" x14ac:dyDescent="0.3">
      <c r="A120" s="4">
        <v>4</v>
      </c>
      <c r="B120" s="28" t="s">
        <v>74</v>
      </c>
      <c r="C120" s="27">
        <v>83</v>
      </c>
      <c r="D120" s="27">
        <v>72</v>
      </c>
      <c r="E120" s="29">
        <v>89</v>
      </c>
      <c r="F120" s="13">
        <f t="shared" si="28"/>
        <v>244</v>
      </c>
      <c r="G120" s="26">
        <f t="shared" si="29"/>
        <v>81.333333333333329</v>
      </c>
      <c r="H120" s="118"/>
      <c r="I120" s="121"/>
    </row>
    <row r="121" spans="1:12" s="5" customFormat="1" ht="18" customHeight="1" x14ac:dyDescent="0.3">
      <c r="A121" s="4">
        <v>5</v>
      </c>
      <c r="B121" s="28" t="s">
        <v>141</v>
      </c>
      <c r="C121" s="27">
        <v>75</v>
      </c>
      <c r="D121" s="27">
        <v>90</v>
      </c>
      <c r="E121" s="29">
        <v>103</v>
      </c>
      <c r="F121" s="13">
        <f t="shared" si="28"/>
        <v>268</v>
      </c>
      <c r="G121" s="26">
        <f t="shared" si="29"/>
        <v>89.333333333333329</v>
      </c>
      <c r="H121" s="118"/>
      <c r="I121" s="121"/>
    </row>
    <row r="122" spans="1:12" s="5" customFormat="1" ht="18" customHeight="1" x14ac:dyDescent="0.3">
      <c r="A122" s="123" t="s">
        <v>81</v>
      </c>
      <c r="B122" s="124"/>
      <c r="C122" s="8">
        <f>SUM(C117:C121)</f>
        <v>433</v>
      </c>
      <c r="D122" s="8">
        <f>SUM(D117:D121)</f>
        <v>474</v>
      </c>
      <c r="E122" s="8">
        <f>SUM(E117:E121)</f>
        <v>497</v>
      </c>
      <c r="F122" s="10">
        <f t="shared" si="28"/>
        <v>1404</v>
      </c>
      <c r="G122" s="12">
        <f>F122/15</f>
        <v>93.6</v>
      </c>
      <c r="H122" s="119"/>
      <c r="I122" s="122"/>
    </row>
    <row r="123" spans="1:12" s="5" customFormat="1" ht="18" customHeight="1" x14ac:dyDescent="0.3">
      <c r="A123" s="132" t="s">
        <v>80</v>
      </c>
      <c r="B123" s="132"/>
      <c r="C123" s="4">
        <v>4</v>
      </c>
      <c r="D123" s="4">
        <v>4</v>
      </c>
      <c r="E123" s="4">
        <v>4</v>
      </c>
      <c r="F123" s="19"/>
      <c r="G123" s="20"/>
      <c r="H123" s="17"/>
      <c r="I123" s="22"/>
    </row>
    <row r="124" spans="1:12" ht="19.5" customHeight="1" x14ac:dyDescent="0.3">
      <c r="A124" s="2"/>
      <c r="B124" s="114" t="s">
        <v>91</v>
      </c>
      <c r="C124" s="115"/>
      <c r="D124" s="115"/>
      <c r="E124" s="115"/>
      <c r="F124" s="115"/>
      <c r="G124" s="115"/>
      <c r="H124" s="115"/>
      <c r="I124" s="116"/>
      <c r="L124" s="1"/>
    </row>
    <row r="125" spans="1:12" s="5" customFormat="1" ht="18" customHeight="1" x14ac:dyDescent="0.3">
      <c r="A125" s="4">
        <v>1</v>
      </c>
      <c r="B125" s="28" t="s">
        <v>128</v>
      </c>
      <c r="C125" s="27">
        <v>45</v>
      </c>
      <c r="D125" s="27">
        <v>84</v>
      </c>
      <c r="E125" s="29">
        <v>57</v>
      </c>
      <c r="F125" s="13">
        <f t="shared" ref="F125:F130" si="30">SUM(C125:E125)</f>
        <v>186</v>
      </c>
      <c r="G125" s="26">
        <f t="shared" ref="G125:G129" si="31">F125/3</f>
        <v>62</v>
      </c>
      <c r="H125" s="117">
        <f>F130</f>
        <v>1345</v>
      </c>
      <c r="I125" s="120">
        <v>16</v>
      </c>
    </row>
    <row r="126" spans="1:12" s="5" customFormat="1" ht="18" customHeight="1" x14ac:dyDescent="0.3">
      <c r="A126" s="4">
        <v>2</v>
      </c>
      <c r="B126" s="28" t="s">
        <v>129</v>
      </c>
      <c r="C126" s="27">
        <v>101</v>
      </c>
      <c r="D126" s="27">
        <v>90</v>
      </c>
      <c r="E126" s="29">
        <v>82</v>
      </c>
      <c r="F126" s="13">
        <f t="shared" si="30"/>
        <v>273</v>
      </c>
      <c r="G126" s="26">
        <f t="shared" si="31"/>
        <v>91</v>
      </c>
      <c r="H126" s="118"/>
      <c r="I126" s="121"/>
    </row>
    <row r="127" spans="1:12" s="5" customFormat="1" ht="18" customHeight="1" x14ac:dyDescent="0.3">
      <c r="A127" s="4">
        <v>3</v>
      </c>
      <c r="B127" s="32" t="s">
        <v>41</v>
      </c>
      <c r="C127" s="27">
        <v>84</v>
      </c>
      <c r="D127" s="27">
        <v>113</v>
      </c>
      <c r="E127" s="29">
        <v>140</v>
      </c>
      <c r="F127" s="13">
        <f t="shared" si="30"/>
        <v>337</v>
      </c>
      <c r="G127" s="26">
        <f t="shared" si="31"/>
        <v>112.33333333333333</v>
      </c>
      <c r="H127" s="118"/>
      <c r="I127" s="121"/>
    </row>
    <row r="128" spans="1:12" s="5" customFormat="1" ht="18" customHeight="1" x14ac:dyDescent="0.3">
      <c r="A128" s="4">
        <v>4</v>
      </c>
      <c r="B128" s="28" t="s">
        <v>90</v>
      </c>
      <c r="C128" s="27">
        <v>69</v>
      </c>
      <c r="D128" s="27">
        <v>89</v>
      </c>
      <c r="E128" s="29">
        <v>73</v>
      </c>
      <c r="F128" s="13">
        <f t="shared" si="30"/>
        <v>231</v>
      </c>
      <c r="G128" s="26">
        <f t="shared" si="31"/>
        <v>77</v>
      </c>
      <c r="H128" s="118"/>
      <c r="I128" s="121"/>
    </row>
    <row r="129" spans="1:12" s="5" customFormat="1" ht="18" customHeight="1" x14ac:dyDescent="0.3">
      <c r="A129" s="4">
        <v>5</v>
      </c>
      <c r="B129" s="32" t="s">
        <v>142</v>
      </c>
      <c r="C129" s="27">
        <v>130</v>
      </c>
      <c r="D129" s="27">
        <v>98</v>
      </c>
      <c r="E129" s="29">
        <v>90</v>
      </c>
      <c r="F129" s="13">
        <f t="shared" si="30"/>
        <v>318</v>
      </c>
      <c r="G129" s="26">
        <f t="shared" si="31"/>
        <v>106</v>
      </c>
      <c r="H129" s="118"/>
      <c r="I129" s="121"/>
    </row>
    <row r="130" spans="1:12" s="5" customFormat="1" ht="18" customHeight="1" x14ac:dyDescent="0.3">
      <c r="A130" s="123" t="s">
        <v>81</v>
      </c>
      <c r="B130" s="124"/>
      <c r="C130" s="8">
        <f>SUM(C125:C129)</f>
        <v>429</v>
      </c>
      <c r="D130" s="8">
        <f>SUM(D125:D129)</f>
        <v>474</v>
      </c>
      <c r="E130" s="8">
        <f>SUM(E125:E129)</f>
        <v>442</v>
      </c>
      <c r="F130" s="10">
        <f t="shared" si="30"/>
        <v>1345</v>
      </c>
      <c r="G130" s="12">
        <f>F130/15</f>
        <v>89.666666666666671</v>
      </c>
      <c r="H130" s="119"/>
      <c r="I130" s="122"/>
    </row>
    <row r="131" spans="1:12" s="5" customFormat="1" ht="18" customHeight="1" x14ac:dyDescent="0.3">
      <c r="A131" s="132" t="s">
        <v>80</v>
      </c>
      <c r="B131" s="132"/>
      <c r="C131" s="4">
        <v>3</v>
      </c>
      <c r="D131" s="4">
        <v>3</v>
      </c>
      <c r="E131" s="4">
        <v>3</v>
      </c>
      <c r="F131" s="19"/>
      <c r="G131" s="20"/>
      <c r="H131" s="17"/>
      <c r="I131" s="22"/>
    </row>
    <row r="132" spans="1:12" ht="19.5" customHeight="1" x14ac:dyDescent="0.3">
      <c r="A132" s="2"/>
      <c r="B132" s="114" t="s">
        <v>11</v>
      </c>
      <c r="C132" s="115"/>
      <c r="D132" s="115"/>
      <c r="E132" s="115"/>
      <c r="F132" s="115"/>
      <c r="G132" s="115"/>
      <c r="H132" s="115"/>
      <c r="I132" s="116"/>
      <c r="L132" s="1"/>
    </row>
    <row r="133" spans="1:12" s="5" customFormat="1" ht="18" customHeight="1" x14ac:dyDescent="0.3">
      <c r="A133" s="4">
        <v>1</v>
      </c>
      <c r="B133" s="28" t="s">
        <v>45</v>
      </c>
      <c r="C133" s="27">
        <v>61</v>
      </c>
      <c r="D133" s="27">
        <v>78</v>
      </c>
      <c r="E133" s="29">
        <v>81</v>
      </c>
      <c r="F133" s="13">
        <f t="shared" ref="F133:F138" si="32">SUM(C133:E133)</f>
        <v>220</v>
      </c>
      <c r="G133" s="26">
        <f t="shared" ref="G133:G137" si="33">F133/3</f>
        <v>73.333333333333329</v>
      </c>
      <c r="H133" s="117">
        <f>F138</f>
        <v>1183</v>
      </c>
      <c r="I133" s="120">
        <v>17</v>
      </c>
    </row>
    <row r="134" spans="1:12" s="5" customFormat="1" ht="18" customHeight="1" x14ac:dyDescent="0.3">
      <c r="A134" s="4">
        <v>2</v>
      </c>
      <c r="B134" s="28" t="s">
        <v>46</v>
      </c>
      <c r="C134" s="27">
        <v>110</v>
      </c>
      <c r="D134" s="27">
        <v>116</v>
      </c>
      <c r="E134" s="29">
        <v>91</v>
      </c>
      <c r="F134" s="13">
        <f t="shared" si="32"/>
        <v>317</v>
      </c>
      <c r="G134" s="26">
        <f t="shared" si="33"/>
        <v>105.66666666666667</v>
      </c>
      <c r="H134" s="118"/>
      <c r="I134" s="121"/>
    </row>
    <row r="135" spans="1:12" s="5" customFormat="1" ht="18" customHeight="1" x14ac:dyDescent="0.3">
      <c r="A135" s="4">
        <v>3</v>
      </c>
      <c r="B135" s="28" t="s">
        <v>47</v>
      </c>
      <c r="C135" s="27">
        <v>60</v>
      </c>
      <c r="D135" s="27">
        <v>102</v>
      </c>
      <c r="E135" s="29">
        <v>57</v>
      </c>
      <c r="F135" s="13">
        <f t="shared" si="32"/>
        <v>219</v>
      </c>
      <c r="G135" s="26">
        <f t="shared" si="33"/>
        <v>73</v>
      </c>
      <c r="H135" s="118"/>
      <c r="I135" s="121"/>
    </row>
    <row r="136" spans="1:12" s="5" customFormat="1" ht="18" customHeight="1" x14ac:dyDescent="0.3">
      <c r="A136" s="4">
        <v>4</v>
      </c>
      <c r="B136" s="28" t="s">
        <v>48</v>
      </c>
      <c r="C136" s="27">
        <v>60</v>
      </c>
      <c r="D136" s="27">
        <v>92</v>
      </c>
      <c r="E136" s="29">
        <v>77</v>
      </c>
      <c r="F136" s="13">
        <f t="shared" si="32"/>
        <v>229</v>
      </c>
      <c r="G136" s="26">
        <f t="shared" si="33"/>
        <v>76.333333333333329</v>
      </c>
      <c r="H136" s="118"/>
      <c r="I136" s="121"/>
    </row>
    <row r="137" spans="1:12" s="5" customFormat="1" ht="18" customHeight="1" x14ac:dyDescent="0.3">
      <c r="A137" s="4">
        <v>5</v>
      </c>
      <c r="B137" s="28" t="s">
        <v>134</v>
      </c>
      <c r="C137" s="27">
        <v>71</v>
      </c>
      <c r="D137" s="27">
        <v>70</v>
      </c>
      <c r="E137" s="29">
        <v>57</v>
      </c>
      <c r="F137" s="13">
        <f t="shared" si="32"/>
        <v>198</v>
      </c>
      <c r="G137" s="26">
        <f t="shared" si="33"/>
        <v>66</v>
      </c>
      <c r="H137" s="118"/>
      <c r="I137" s="121"/>
    </row>
    <row r="138" spans="1:12" s="5" customFormat="1" ht="18" customHeight="1" x14ac:dyDescent="0.3">
      <c r="A138" s="123" t="s">
        <v>81</v>
      </c>
      <c r="B138" s="124"/>
      <c r="C138" s="8">
        <f>SUM(C133:C137)</f>
        <v>362</v>
      </c>
      <c r="D138" s="8">
        <f>SUM(D133:D137)</f>
        <v>458</v>
      </c>
      <c r="E138" s="8">
        <f>SUM(E133:E137)</f>
        <v>363</v>
      </c>
      <c r="F138" s="10">
        <f t="shared" si="32"/>
        <v>1183</v>
      </c>
      <c r="G138" s="12">
        <f>F138/15</f>
        <v>78.86666666666666</v>
      </c>
      <c r="H138" s="119"/>
      <c r="I138" s="122"/>
    </row>
    <row r="139" spans="1:12" s="5" customFormat="1" ht="18" customHeight="1" x14ac:dyDescent="0.3">
      <c r="A139" s="132" t="s">
        <v>80</v>
      </c>
      <c r="B139" s="132"/>
      <c r="C139" s="4">
        <v>2</v>
      </c>
      <c r="D139" s="4">
        <v>2</v>
      </c>
      <c r="E139" s="4">
        <v>2</v>
      </c>
      <c r="F139" s="19"/>
      <c r="G139" s="20"/>
      <c r="H139" s="17"/>
      <c r="I139" s="22"/>
    </row>
    <row r="140" spans="1:12" x14ac:dyDescent="0.2">
      <c r="A140" s="5"/>
      <c r="B140" s="5"/>
      <c r="C140" s="5"/>
      <c r="D140" s="5"/>
      <c r="E140" s="5"/>
      <c r="F140" s="5"/>
      <c r="G140" s="5"/>
      <c r="H140" s="5"/>
      <c r="I140" s="5"/>
    </row>
    <row r="141" spans="1:12" x14ac:dyDescent="0.2">
      <c r="A141" s="5"/>
      <c r="B141" s="5"/>
      <c r="C141" s="5"/>
      <c r="D141" s="5"/>
      <c r="E141" s="5"/>
      <c r="F141" s="5"/>
      <c r="G141" s="5"/>
      <c r="H141" s="5"/>
      <c r="I141" s="5"/>
    </row>
    <row r="142" spans="1:12" x14ac:dyDescent="0.2">
      <c r="A142" s="5"/>
      <c r="B142" s="5"/>
      <c r="C142" s="5"/>
      <c r="D142" s="5"/>
      <c r="E142" s="5"/>
      <c r="F142" s="5"/>
      <c r="G142" s="5"/>
      <c r="H142" s="5"/>
      <c r="I142" s="5"/>
    </row>
    <row r="143" spans="1:12" x14ac:dyDescent="0.2">
      <c r="A143" s="5"/>
      <c r="B143" s="5"/>
      <c r="C143" s="5"/>
      <c r="D143" s="5"/>
      <c r="E143" s="5"/>
      <c r="F143" s="5"/>
      <c r="G143" s="5"/>
      <c r="H143" s="5"/>
      <c r="I143" s="5"/>
    </row>
    <row r="144" spans="1:12" x14ac:dyDescent="0.2">
      <c r="A144" s="5"/>
      <c r="B144" s="5"/>
      <c r="C144" s="5"/>
      <c r="D144" s="5"/>
      <c r="E144" s="5"/>
      <c r="F144" s="5"/>
      <c r="G144" s="5"/>
      <c r="H144" s="5"/>
      <c r="I144" s="5"/>
    </row>
    <row r="145" spans="1:9" x14ac:dyDescent="0.2">
      <c r="A145" s="5"/>
      <c r="B145" s="5"/>
      <c r="C145" s="5"/>
      <c r="D145" s="5"/>
      <c r="E145" s="5"/>
      <c r="F145" s="5"/>
      <c r="G145" s="5"/>
      <c r="H145" s="5"/>
      <c r="I145" s="5"/>
    </row>
    <row r="146" spans="1:9" x14ac:dyDescent="0.2">
      <c r="A146" s="5"/>
      <c r="B146" s="5"/>
      <c r="C146" s="5"/>
      <c r="D146" s="5"/>
      <c r="E146" s="5"/>
      <c r="F146" s="5"/>
      <c r="G146" s="5"/>
      <c r="H146" s="5"/>
      <c r="I146" s="5"/>
    </row>
    <row r="147" spans="1:9" x14ac:dyDescent="0.2">
      <c r="A147" s="5"/>
      <c r="B147" s="5"/>
      <c r="C147" s="5"/>
      <c r="D147" s="5"/>
      <c r="E147" s="5"/>
      <c r="F147" s="5"/>
      <c r="G147" s="5"/>
      <c r="H147" s="5"/>
      <c r="I147" s="5"/>
    </row>
  </sheetData>
  <mergeCells count="87">
    <mergeCell ref="H45:H50"/>
    <mergeCell ref="I45:I50"/>
    <mergeCell ref="A50:B50"/>
    <mergeCell ref="A51:B51"/>
    <mergeCell ref="B108:I108"/>
    <mergeCell ref="A67:B67"/>
    <mergeCell ref="B100:I100"/>
    <mergeCell ref="H101:H106"/>
    <mergeCell ref="I101:I106"/>
    <mergeCell ref="A106:B106"/>
    <mergeCell ref="A107:B107"/>
    <mergeCell ref="B76:I76"/>
    <mergeCell ref="H77:H82"/>
    <mergeCell ref="I77:I82"/>
    <mergeCell ref="A82:B82"/>
    <mergeCell ref="A83:B83"/>
    <mergeCell ref="B124:I124"/>
    <mergeCell ref="A123:B123"/>
    <mergeCell ref="A131:B131"/>
    <mergeCell ref="A35:B35"/>
    <mergeCell ref="A43:B43"/>
    <mergeCell ref="A99:B99"/>
    <mergeCell ref="A90:B90"/>
    <mergeCell ref="A122:B122"/>
    <mergeCell ref="B36:I36"/>
    <mergeCell ref="H125:H130"/>
    <mergeCell ref="I125:I130"/>
    <mergeCell ref="I69:I74"/>
    <mergeCell ref="A74:B74"/>
    <mergeCell ref="A130:B130"/>
    <mergeCell ref="A75:B75"/>
    <mergeCell ref="H109:H114"/>
    <mergeCell ref="I85:I90"/>
    <mergeCell ref="H85:H90"/>
    <mergeCell ref="I117:I122"/>
    <mergeCell ref="H117:H122"/>
    <mergeCell ref="B68:I68"/>
    <mergeCell ref="H69:H74"/>
    <mergeCell ref="I109:I114"/>
    <mergeCell ref="A1:I1"/>
    <mergeCell ref="A2:I2"/>
    <mergeCell ref="H53:H58"/>
    <mergeCell ref="B20:I20"/>
    <mergeCell ref="H21:H26"/>
    <mergeCell ref="I21:I26"/>
    <mergeCell ref="H5:H10"/>
    <mergeCell ref="I5:I10"/>
    <mergeCell ref="B52:I52"/>
    <mergeCell ref="B4:I4"/>
    <mergeCell ref="B12:I12"/>
    <mergeCell ref="H13:H18"/>
    <mergeCell ref="I13:I18"/>
    <mergeCell ref="I53:I58"/>
    <mergeCell ref="A26:B26"/>
    <mergeCell ref="A27:B27"/>
    <mergeCell ref="A10:B10"/>
    <mergeCell ref="A11:B11"/>
    <mergeCell ref="A18:B18"/>
    <mergeCell ref="A19:B19"/>
    <mergeCell ref="A66:B66"/>
    <mergeCell ref="B44:I44"/>
    <mergeCell ref="H29:H34"/>
    <mergeCell ref="B28:I28"/>
    <mergeCell ref="I29:I34"/>
    <mergeCell ref="A34:B34"/>
    <mergeCell ref="I37:I42"/>
    <mergeCell ref="A59:B59"/>
    <mergeCell ref="A58:B58"/>
    <mergeCell ref="B60:I60"/>
    <mergeCell ref="H61:H66"/>
    <mergeCell ref="I61:I66"/>
    <mergeCell ref="H133:H138"/>
    <mergeCell ref="A42:B42"/>
    <mergeCell ref="A98:B98"/>
    <mergeCell ref="A138:B138"/>
    <mergeCell ref="A139:B139"/>
    <mergeCell ref="A114:B114"/>
    <mergeCell ref="A115:B115"/>
    <mergeCell ref="A91:B91"/>
    <mergeCell ref="H37:H42"/>
    <mergeCell ref="B84:I84"/>
    <mergeCell ref="B92:I92"/>
    <mergeCell ref="H93:H98"/>
    <mergeCell ref="I93:I98"/>
    <mergeCell ref="B132:I132"/>
    <mergeCell ref="I133:I138"/>
    <mergeCell ref="B116:I116"/>
  </mergeCells>
  <phoneticPr fontId="0" type="noConversion"/>
  <pageMargins left="0.25" right="0.25" top="0.75" bottom="0.75" header="0.3" footer="0.3"/>
  <pageSetup paperSize="9" scale="97" orientation="portrait" horizontalDpi="200" verticalDpi="200" r:id="rId1"/>
  <headerFooter alignWithMargins="0"/>
  <rowBreaks count="3" manualBreakCount="3">
    <brk id="27" max="7" man="1"/>
    <brk id="91" max="7" man="1"/>
    <brk id="11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3"/>
  <sheetViews>
    <sheetView tabSelected="1" zoomScaleNormal="100" workbookViewId="0">
      <selection activeCell="B25" sqref="B25"/>
    </sheetView>
  </sheetViews>
  <sheetFormatPr defaultRowHeight="12.75" x14ac:dyDescent="0.2"/>
  <cols>
    <col min="2" max="2" width="80.28515625" bestFit="1" customWidth="1"/>
    <col min="3" max="3" width="12.7109375" customWidth="1"/>
    <col min="4" max="4" width="14" customWidth="1"/>
    <col min="5" max="5" width="12.7109375" customWidth="1"/>
    <col min="6" max="6" width="14" customWidth="1"/>
    <col min="7" max="7" width="12.7109375" customWidth="1"/>
    <col min="8" max="8" width="14" customWidth="1"/>
  </cols>
  <sheetData>
    <row r="1" spans="1:8" ht="20.100000000000001" customHeight="1" x14ac:dyDescent="0.2">
      <c r="A1" s="157" t="s">
        <v>101</v>
      </c>
      <c r="B1" s="157" t="s">
        <v>103</v>
      </c>
      <c r="C1" s="157" t="s">
        <v>106</v>
      </c>
      <c r="D1" s="157"/>
      <c r="E1" s="157"/>
      <c r="F1" s="157"/>
      <c r="G1" s="157"/>
      <c r="H1" s="157"/>
    </row>
    <row r="2" spans="1:8" ht="20.100000000000001" customHeight="1" x14ac:dyDescent="0.2">
      <c r="A2" s="157"/>
      <c r="B2" s="157"/>
      <c r="C2" s="158" t="s">
        <v>115</v>
      </c>
      <c r="D2" s="158"/>
      <c r="E2" s="159" t="s">
        <v>116</v>
      </c>
      <c r="F2" s="159"/>
      <c r="G2" s="160" t="s">
        <v>79</v>
      </c>
      <c r="H2" s="160"/>
    </row>
    <row r="3" spans="1:8" ht="112.15" customHeight="1" x14ac:dyDescent="0.2">
      <c r="A3" s="157"/>
      <c r="B3" s="157"/>
      <c r="C3" s="55" t="s">
        <v>181</v>
      </c>
      <c r="D3" s="55" t="s">
        <v>194</v>
      </c>
      <c r="E3" s="56" t="s">
        <v>181</v>
      </c>
      <c r="F3" s="56" t="s">
        <v>194</v>
      </c>
      <c r="G3" s="57" t="s">
        <v>193</v>
      </c>
      <c r="H3" s="57" t="s">
        <v>195</v>
      </c>
    </row>
    <row r="4" spans="1:8" s="5" customFormat="1" ht="18.75" x14ac:dyDescent="0.2">
      <c r="A4" s="70">
        <v>1</v>
      </c>
      <c r="B4" s="67" t="s">
        <v>117</v>
      </c>
      <c r="C4" s="72">
        <v>2242</v>
      </c>
      <c r="D4" s="39">
        <f>C4/15</f>
        <v>149.46666666666667</v>
      </c>
      <c r="E4" s="72">
        <v>2094</v>
      </c>
      <c r="F4" s="39">
        <f>E4/15</f>
        <v>139.6</v>
      </c>
      <c r="G4" s="73">
        <v>3071</v>
      </c>
      <c r="H4" s="40">
        <f t="shared" ref="H4:H11" si="0">G4/20</f>
        <v>153.55000000000001</v>
      </c>
    </row>
    <row r="5" spans="1:8" s="5" customFormat="1" ht="18.75" x14ac:dyDescent="0.2">
      <c r="A5" s="54">
        <v>2</v>
      </c>
      <c r="B5" s="53" t="s">
        <v>7</v>
      </c>
      <c r="C5" s="37">
        <v>1697</v>
      </c>
      <c r="D5" s="71">
        <f>C5/15</f>
        <v>113.13333333333334</v>
      </c>
      <c r="E5" s="37">
        <v>1848</v>
      </c>
      <c r="F5" s="71">
        <f>E5/15</f>
        <v>123.2</v>
      </c>
      <c r="G5" s="54">
        <v>2563</v>
      </c>
      <c r="H5" s="49">
        <f t="shared" si="0"/>
        <v>128.15</v>
      </c>
    </row>
    <row r="6" spans="1:8" s="5" customFormat="1" ht="18.75" x14ac:dyDescent="0.2">
      <c r="A6" s="70">
        <v>3</v>
      </c>
      <c r="B6" s="67" t="s">
        <v>25</v>
      </c>
      <c r="C6" s="72">
        <v>1864</v>
      </c>
      <c r="D6" s="39">
        <f t="shared" ref="D6:D22" si="1">C6/15</f>
        <v>124.26666666666667</v>
      </c>
      <c r="E6" s="72">
        <v>2098</v>
      </c>
      <c r="F6" s="39">
        <f t="shared" ref="F6:F15" si="2">E6/15</f>
        <v>139.86666666666667</v>
      </c>
      <c r="G6" s="73">
        <v>2426</v>
      </c>
      <c r="H6" s="40">
        <f t="shared" si="0"/>
        <v>121.3</v>
      </c>
    </row>
    <row r="7" spans="1:8" s="5" customFormat="1" ht="18.75" x14ac:dyDescent="0.2">
      <c r="A7" s="66">
        <v>4</v>
      </c>
      <c r="B7" s="52" t="s">
        <v>58</v>
      </c>
      <c r="C7" s="37">
        <v>2133</v>
      </c>
      <c r="D7" s="71">
        <f t="shared" si="1"/>
        <v>142.19999999999999</v>
      </c>
      <c r="E7" s="37">
        <v>1849</v>
      </c>
      <c r="F7" s="71">
        <f t="shared" si="2"/>
        <v>123.26666666666667</v>
      </c>
      <c r="G7" s="37">
        <v>2422</v>
      </c>
      <c r="H7" s="71">
        <f t="shared" si="0"/>
        <v>121.1</v>
      </c>
    </row>
    <row r="8" spans="1:8" s="5" customFormat="1" ht="18.75" x14ac:dyDescent="0.2">
      <c r="A8" s="69">
        <v>5</v>
      </c>
      <c r="B8" s="68" t="s">
        <v>22</v>
      </c>
      <c r="C8" s="74" t="s">
        <v>118</v>
      </c>
      <c r="D8" s="48" t="s">
        <v>118</v>
      </c>
      <c r="E8" s="72">
        <v>1793</v>
      </c>
      <c r="F8" s="39">
        <f t="shared" si="2"/>
        <v>119.53333333333333</v>
      </c>
      <c r="G8" s="72">
        <v>2365</v>
      </c>
      <c r="H8" s="39">
        <f t="shared" si="0"/>
        <v>118.25</v>
      </c>
    </row>
    <row r="9" spans="1:8" s="5" customFormat="1" ht="18.75" x14ac:dyDescent="0.2">
      <c r="A9" s="66">
        <v>6</v>
      </c>
      <c r="B9" s="52" t="s">
        <v>145</v>
      </c>
      <c r="C9" s="50" t="s">
        <v>118</v>
      </c>
      <c r="D9" s="50" t="s">
        <v>118</v>
      </c>
      <c r="E9" s="37">
        <v>1751</v>
      </c>
      <c r="F9" s="71">
        <f t="shared" si="2"/>
        <v>116.73333333333333</v>
      </c>
      <c r="G9" s="37">
        <v>2342</v>
      </c>
      <c r="H9" s="71">
        <f t="shared" si="0"/>
        <v>117.1</v>
      </c>
    </row>
    <row r="10" spans="1:8" s="5" customFormat="1" ht="18.75" x14ac:dyDescent="0.2">
      <c r="A10" s="69">
        <v>7</v>
      </c>
      <c r="B10" s="68" t="s">
        <v>87</v>
      </c>
      <c r="C10" s="72">
        <v>1837</v>
      </c>
      <c r="D10" s="39">
        <f t="shared" si="1"/>
        <v>122.46666666666667</v>
      </c>
      <c r="E10" s="72">
        <v>1781</v>
      </c>
      <c r="F10" s="39">
        <f t="shared" si="2"/>
        <v>118.73333333333333</v>
      </c>
      <c r="G10" s="72">
        <v>2227</v>
      </c>
      <c r="H10" s="39">
        <f t="shared" si="0"/>
        <v>111.35</v>
      </c>
    </row>
    <row r="11" spans="1:8" s="5" customFormat="1" ht="18.75" x14ac:dyDescent="0.2">
      <c r="A11" s="66">
        <v>8</v>
      </c>
      <c r="B11" s="52" t="s">
        <v>100</v>
      </c>
      <c r="C11" s="37">
        <v>1866</v>
      </c>
      <c r="D11" s="71">
        <f t="shared" si="1"/>
        <v>124.4</v>
      </c>
      <c r="E11" s="37">
        <v>1954</v>
      </c>
      <c r="F11" s="71">
        <f t="shared" si="2"/>
        <v>130.26666666666668</v>
      </c>
      <c r="G11" s="37">
        <v>2216</v>
      </c>
      <c r="H11" s="71">
        <f t="shared" si="0"/>
        <v>110.8</v>
      </c>
    </row>
    <row r="12" spans="1:8" s="5" customFormat="1" ht="18.75" x14ac:dyDescent="0.2">
      <c r="A12" s="69">
        <v>9</v>
      </c>
      <c r="B12" s="68" t="s">
        <v>15</v>
      </c>
      <c r="C12" s="72">
        <v>1885</v>
      </c>
      <c r="D12" s="39">
        <f t="shared" si="1"/>
        <v>125.66666666666667</v>
      </c>
      <c r="E12" s="72">
        <v>1725</v>
      </c>
      <c r="F12" s="39">
        <f t="shared" si="2"/>
        <v>115</v>
      </c>
      <c r="G12" s="74" t="s">
        <v>118</v>
      </c>
      <c r="H12" s="48" t="s">
        <v>118</v>
      </c>
    </row>
    <row r="13" spans="1:8" s="5" customFormat="1" ht="18.75" x14ac:dyDescent="0.2">
      <c r="A13" s="66">
        <v>10</v>
      </c>
      <c r="B13" s="52" t="s">
        <v>99</v>
      </c>
      <c r="C13" s="37">
        <v>1993</v>
      </c>
      <c r="D13" s="71">
        <f t="shared" si="1"/>
        <v>132.86666666666667</v>
      </c>
      <c r="E13" s="37">
        <v>1691</v>
      </c>
      <c r="F13" s="71">
        <f t="shared" si="2"/>
        <v>112.73333333333333</v>
      </c>
      <c r="G13" s="50" t="s">
        <v>118</v>
      </c>
      <c r="H13" s="50" t="s">
        <v>118</v>
      </c>
    </row>
    <row r="14" spans="1:8" s="5" customFormat="1" ht="18.75" x14ac:dyDescent="0.2">
      <c r="A14" s="69">
        <v>11</v>
      </c>
      <c r="B14" s="68" t="s">
        <v>5</v>
      </c>
      <c r="C14" s="72">
        <v>1747</v>
      </c>
      <c r="D14" s="39">
        <f t="shared" si="1"/>
        <v>116.46666666666667</v>
      </c>
      <c r="E14" s="72">
        <v>1679</v>
      </c>
      <c r="F14" s="39">
        <f t="shared" si="2"/>
        <v>111.93333333333334</v>
      </c>
      <c r="G14" s="74" t="s">
        <v>118</v>
      </c>
      <c r="H14" s="48" t="s">
        <v>118</v>
      </c>
    </row>
    <row r="15" spans="1:8" s="5" customFormat="1" ht="18.75" x14ac:dyDescent="0.2">
      <c r="A15" s="66">
        <v>12</v>
      </c>
      <c r="B15" s="52" t="s">
        <v>6</v>
      </c>
      <c r="C15" s="37">
        <v>1737</v>
      </c>
      <c r="D15" s="71">
        <f t="shared" si="1"/>
        <v>115.8</v>
      </c>
      <c r="E15" s="37">
        <v>1665</v>
      </c>
      <c r="F15" s="71">
        <f t="shared" si="2"/>
        <v>111</v>
      </c>
      <c r="G15" s="50" t="s">
        <v>118</v>
      </c>
      <c r="H15" s="50" t="s">
        <v>118</v>
      </c>
    </row>
    <row r="16" spans="1:8" s="5" customFormat="1" ht="18.75" x14ac:dyDescent="0.2">
      <c r="A16" s="69">
        <v>13</v>
      </c>
      <c r="B16" s="68" t="s">
        <v>9</v>
      </c>
      <c r="C16" s="72">
        <v>1695</v>
      </c>
      <c r="D16" s="39">
        <f t="shared" si="1"/>
        <v>113</v>
      </c>
      <c r="E16" s="74" t="s">
        <v>118</v>
      </c>
      <c r="F16" s="48" t="s">
        <v>118</v>
      </c>
      <c r="G16" s="74" t="s">
        <v>118</v>
      </c>
      <c r="H16" s="48" t="s">
        <v>118</v>
      </c>
    </row>
    <row r="17" spans="1:8" s="5" customFormat="1" ht="18.75" x14ac:dyDescent="0.2">
      <c r="A17" s="66">
        <v>14</v>
      </c>
      <c r="B17" s="52" t="s">
        <v>59</v>
      </c>
      <c r="C17" s="37">
        <v>1565</v>
      </c>
      <c r="D17" s="71">
        <f t="shared" si="1"/>
        <v>104.33333333333333</v>
      </c>
      <c r="E17" s="50" t="s">
        <v>118</v>
      </c>
      <c r="F17" s="50" t="s">
        <v>118</v>
      </c>
      <c r="G17" s="50" t="s">
        <v>118</v>
      </c>
      <c r="H17" s="50" t="s">
        <v>118</v>
      </c>
    </row>
    <row r="18" spans="1:8" s="5" customFormat="1" ht="18.75" x14ac:dyDescent="0.2">
      <c r="A18" s="69">
        <v>15</v>
      </c>
      <c r="B18" s="68" t="s">
        <v>53</v>
      </c>
      <c r="C18" s="72">
        <v>1601</v>
      </c>
      <c r="D18" s="39">
        <f t="shared" si="1"/>
        <v>106.73333333333333</v>
      </c>
      <c r="E18" s="74" t="s">
        <v>118</v>
      </c>
      <c r="F18" s="48" t="s">
        <v>118</v>
      </c>
      <c r="G18" s="74" t="s">
        <v>118</v>
      </c>
      <c r="H18" s="48" t="s">
        <v>118</v>
      </c>
    </row>
    <row r="19" spans="1:8" s="5" customFormat="1" ht="18.75" x14ac:dyDescent="0.2">
      <c r="A19" s="66">
        <v>16</v>
      </c>
      <c r="B19" s="52" t="s">
        <v>12</v>
      </c>
      <c r="C19" s="37">
        <v>1521</v>
      </c>
      <c r="D19" s="71">
        <f t="shared" si="1"/>
        <v>101.4</v>
      </c>
      <c r="E19" s="50" t="s">
        <v>118</v>
      </c>
      <c r="F19" s="50" t="s">
        <v>118</v>
      </c>
      <c r="G19" s="50" t="s">
        <v>118</v>
      </c>
      <c r="H19" s="50" t="s">
        <v>118</v>
      </c>
    </row>
    <row r="20" spans="1:8" s="5" customFormat="1" ht="18.75" x14ac:dyDescent="0.2">
      <c r="A20" s="69">
        <v>17</v>
      </c>
      <c r="B20" s="68" t="s">
        <v>104</v>
      </c>
      <c r="C20" s="72">
        <v>1404</v>
      </c>
      <c r="D20" s="39">
        <f t="shared" si="1"/>
        <v>93.6</v>
      </c>
      <c r="E20" s="74" t="s">
        <v>118</v>
      </c>
      <c r="F20" s="48" t="s">
        <v>118</v>
      </c>
      <c r="G20" s="74" t="s">
        <v>118</v>
      </c>
      <c r="H20" s="48" t="s">
        <v>118</v>
      </c>
    </row>
    <row r="21" spans="1:8" s="5" customFormat="1" ht="18.75" x14ac:dyDescent="0.2">
      <c r="A21" s="66">
        <v>18</v>
      </c>
      <c r="B21" s="52" t="s">
        <v>91</v>
      </c>
      <c r="C21" s="37">
        <v>1345</v>
      </c>
      <c r="D21" s="71">
        <f t="shared" si="1"/>
        <v>89.666666666666671</v>
      </c>
      <c r="E21" s="50" t="s">
        <v>118</v>
      </c>
      <c r="F21" s="50" t="s">
        <v>118</v>
      </c>
      <c r="G21" s="50" t="s">
        <v>118</v>
      </c>
      <c r="H21" s="50" t="s">
        <v>118</v>
      </c>
    </row>
    <row r="22" spans="1:8" s="5" customFormat="1" ht="18.75" x14ac:dyDescent="0.2">
      <c r="A22" s="69">
        <v>19</v>
      </c>
      <c r="B22" s="68" t="s">
        <v>11</v>
      </c>
      <c r="C22" s="72">
        <v>1183</v>
      </c>
      <c r="D22" s="39">
        <f t="shared" si="1"/>
        <v>78.86666666666666</v>
      </c>
      <c r="E22" s="74" t="s">
        <v>118</v>
      </c>
      <c r="F22" s="48" t="s">
        <v>118</v>
      </c>
      <c r="G22" s="74" t="s">
        <v>118</v>
      </c>
      <c r="H22" s="48" t="s">
        <v>118</v>
      </c>
    </row>
    <row r="23" spans="1:8" x14ac:dyDescent="0.2">
      <c r="F23" s="5"/>
    </row>
  </sheetData>
  <mergeCells count="6">
    <mergeCell ref="B1:B3"/>
    <mergeCell ref="C1:H1"/>
    <mergeCell ref="A1:A3"/>
    <mergeCell ref="C2:D2"/>
    <mergeCell ref="E2:F2"/>
    <mergeCell ref="G2:H2"/>
  </mergeCells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52"/>
  <sheetViews>
    <sheetView zoomScale="85" zoomScaleNormal="85" workbookViewId="0">
      <pane xSplit="19" ySplit="3" topLeftCell="T31" activePane="bottomRight" state="frozen"/>
      <selection pane="topRight" activeCell="U1" sqref="U1"/>
      <selection pane="bottomLeft" activeCell="A4" sqref="A4"/>
      <selection pane="bottomRight" activeCell="Q41" sqref="Q41"/>
    </sheetView>
  </sheetViews>
  <sheetFormatPr defaultRowHeight="18.75" x14ac:dyDescent="0.2"/>
  <cols>
    <col min="1" max="1" width="9.140625" style="43"/>
    <col min="2" max="2" width="47.28515625" style="45" bestFit="1" customWidth="1"/>
    <col min="3" max="5" width="9.28515625" style="43" customWidth="1"/>
    <col min="6" max="6" width="11.42578125" style="43" customWidth="1"/>
    <col min="7" max="7" width="13.28515625" style="43" customWidth="1"/>
    <col min="8" max="10" width="9.28515625" style="43" customWidth="1"/>
    <col min="11" max="11" width="11.42578125" style="43" customWidth="1"/>
    <col min="12" max="12" width="13.28515625" style="43" customWidth="1"/>
    <col min="13" max="16" width="9.28515625" style="43" customWidth="1"/>
    <col min="17" max="17" width="11.42578125" style="43" customWidth="1"/>
    <col min="18" max="18" width="13.28515625" style="43" customWidth="1"/>
    <col min="19" max="19" width="66.28515625" style="43" bestFit="1" customWidth="1"/>
    <col min="20" max="20" width="44" style="43" bestFit="1" customWidth="1"/>
  </cols>
  <sheetData>
    <row r="1" spans="1:20" ht="25.35" customHeight="1" x14ac:dyDescent="0.2">
      <c r="A1" s="157" t="s">
        <v>101</v>
      </c>
      <c r="B1" s="157" t="s">
        <v>102</v>
      </c>
      <c r="C1" s="157" t="s">
        <v>106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 t="s">
        <v>103</v>
      </c>
      <c r="T1" s="161"/>
    </row>
    <row r="2" spans="1:20" ht="25.35" customHeight="1" x14ac:dyDescent="0.2">
      <c r="A2" s="157"/>
      <c r="B2" s="157"/>
      <c r="C2" s="158" t="s">
        <v>107</v>
      </c>
      <c r="D2" s="158"/>
      <c r="E2" s="158"/>
      <c r="F2" s="158"/>
      <c r="G2" s="158"/>
      <c r="H2" s="159" t="s">
        <v>108</v>
      </c>
      <c r="I2" s="159"/>
      <c r="J2" s="159"/>
      <c r="K2" s="159"/>
      <c r="L2" s="159"/>
      <c r="M2" s="160" t="s">
        <v>79</v>
      </c>
      <c r="N2" s="160"/>
      <c r="O2" s="160"/>
      <c r="P2" s="160"/>
      <c r="Q2" s="160"/>
      <c r="R2" s="160"/>
      <c r="S2" s="157"/>
      <c r="T2" s="161"/>
    </row>
    <row r="3" spans="1:20" ht="100.9" customHeight="1" x14ac:dyDescent="0.2">
      <c r="A3" s="157"/>
      <c r="B3" s="157"/>
      <c r="C3" s="80" t="s">
        <v>1</v>
      </c>
      <c r="D3" s="80" t="s">
        <v>2</v>
      </c>
      <c r="E3" s="80" t="s">
        <v>29</v>
      </c>
      <c r="F3" s="55" t="s">
        <v>181</v>
      </c>
      <c r="G3" s="55" t="s">
        <v>196</v>
      </c>
      <c r="H3" s="81" t="s">
        <v>1</v>
      </c>
      <c r="I3" s="81" t="s">
        <v>2</v>
      </c>
      <c r="J3" s="81" t="s">
        <v>29</v>
      </c>
      <c r="K3" s="56" t="s">
        <v>181</v>
      </c>
      <c r="L3" s="56" t="s">
        <v>196</v>
      </c>
      <c r="M3" s="82" t="s">
        <v>1</v>
      </c>
      <c r="N3" s="82" t="s">
        <v>2</v>
      </c>
      <c r="O3" s="82" t="s">
        <v>29</v>
      </c>
      <c r="P3" s="82" t="s">
        <v>60</v>
      </c>
      <c r="Q3" s="57" t="s">
        <v>182</v>
      </c>
      <c r="R3" s="57" t="s">
        <v>197</v>
      </c>
      <c r="S3" s="157"/>
      <c r="T3" s="161"/>
    </row>
    <row r="4" spans="1:20" s="5" customFormat="1" x14ac:dyDescent="0.3">
      <c r="A4" s="94" t="s">
        <v>152</v>
      </c>
      <c r="B4" s="95" t="s">
        <v>3</v>
      </c>
      <c r="C4" s="23">
        <v>129</v>
      </c>
      <c r="D4" s="98">
        <v>173</v>
      </c>
      <c r="E4" s="23">
        <v>135</v>
      </c>
      <c r="F4" s="92">
        <v>437</v>
      </c>
      <c r="G4" s="39">
        <v>145.66666666666666</v>
      </c>
      <c r="H4" s="23">
        <v>165</v>
      </c>
      <c r="I4" s="99">
        <v>173</v>
      </c>
      <c r="J4" s="23">
        <v>140</v>
      </c>
      <c r="K4" s="92">
        <v>478</v>
      </c>
      <c r="L4" s="39">
        <v>159.33333333333334</v>
      </c>
      <c r="M4" s="23">
        <v>186</v>
      </c>
      <c r="N4" s="23">
        <v>182</v>
      </c>
      <c r="O4" s="23">
        <v>149</v>
      </c>
      <c r="P4" s="97">
        <v>211</v>
      </c>
      <c r="Q4" s="9">
        <v>728</v>
      </c>
      <c r="R4" s="40">
        <v>182</v>
      </c>
      <c r="S4" s="36" t="s">
        <v>4</v>
      </c>
      <c r="T4" s="34"/>
    </row>
    <row r="5" spans="1:20" s="5" customFormat="1" x14ac:dyDescent="0.3">
      <c r="A5" s="64" t="s">
        <v>153</v>
      </c>
      <c r="B5" s="96" t="s">
        <v>89</v>
      </c>
      <c r="C5" s="51">
        <v>209</v>
      </c>
      <c r="D5" s="4">
        <v>176</v>
      </c>
      <c r="E5" s="4">
        <v>150</v>
      </c>
      <c r="F5" s="9">
        <v>535</v>
      </c>
      <c r="G5" s="49">
        <v>178.33333333333334</v>
      </c>
      <c r="H5" s="51">
        <v>145</v>
      </c>
      <c r="I5" s="4">
        <v>116</v>
      </c>
      <c r="J5" s="4">
        <v>106</v>
      </c>
      <c r="K5" s="92">
        <v>367</v>
      </c>
      <c r="L5" s="41">
        <v>122.33333333333333</v>
      </c>
      <c r="M5" s="46" t="s">
        <v>105</v>
      </c>
      <c r="N5" s="46" t="s">
        <v>105</v>
      </c>
      <c r="O5" s="46" t="s">
        <v>105</v>
      </c>
      <c r="P5" s="46" t="s">
        <v>105</v>
      </c>
      <c r="Q5" s="47" t="s">
        <v>105</v>
      </c>
      <c r="R5" s="46" t="s">
        <v>105</v>
      </c>
      <c r="S5" s="37" t="s">
        <v>99</v>
      </c>
      <c r="T5" s="90"/>
    </row>
    <row r="6" spans="1:20" s="5" customFormat="1" x14ac:dyDescent="0.3">
      <c r="A6" s="94" t="s">
        <v>160</v>
      </c>
      <c r="B6" s="95" t="s">
        <v>8</v>
      </c>
      <c r="C6" s="98">
        <v>174</v>
      </c>
      <c r="D6" s="23">
        <v>172</v>
      </c>
      <c r="E6" s="23">
        <v>150</v>
      </c>
      <c r="F6" s="92">
        <v>496</v>
      </c>
      <c r="G6" s="39">
        <v>165.33333333333334</v>
      </c>
      <c r="H6" s="99">
        <v>152</v>
      </c>
      <c r="I6" s="23">
        <v>145</v>
      </c>
      <c r="J6" s="23">
        <v>143</v>
      </c>
      <c r="K6" s="92">
        <v>440</v>
      </c>
      <c r="L6" s="39">
        <v>146.66666666666666</v>
      </c>
      <c r="M6" s="23">
        <v>137</v>
      </c>
      <c r="N6" s="99">
        <v>197</v>
      </c>
      <c r="O6" s="23">
        <v>170</v>
      </c>
      <c r="P6" s="23">
        <v>171</v>
      </c>
      <c r="Q6" s="9">
        <v>675</v>
      </c>
      <c r="R6" s="40">
        <v>168.75</v>
      </c>
      <c r="S6" s="36" t="s">
        <v>4</v>
      </c>
      <c r="T6" s="34"/>
    </row>
    <row r="7" spans="1:20" s="5" customFormat="1" x14ac:dyDescent="0.3">
      <c r="A7" s="65" t="s">
        <v>157</v>
      </c>
      <c r="B7" s="104" t="s">
        <v>64</v>
      </c>
      <c r="C7" s="4">
        <v>135</v>
      </c>
      <c r="D7" s="51">
        <v>144</v>
      </c>
      <c r="E7" s="4">
        <v>109</v>
      </c>
      <c r="F7" s="92">
        <v>388</v>
      </c>
      <c r="G7" s="41">
        <v>129.33333333333334</v>
      </c>
      <c r="H7" s="51">
        <v>188</v>
      </c>
      <c r="I7" s="4">
        <v>180</v>
      </c>
      <c r="J7" s="4">
        <v>131</v>
      </c>
      <c r="K7" s="9">
        <v>499</v>
      </c>
      <c r="L7" s="41">
        <v>166.33333333333334</v>
      </c>
      <c r="M7" s="51">
        <v>200</v>
      </c>
      <c r="N7" s="4">
        <v>125</v>
      </c>
      <c r="O7" s="4">
        <v>128</v>
      </c>
      <c r="P7" s="4">
        <v>118</v>
      </c>
      <c r="Q7" s="92">
        <v>571</v>
      </c>
      <c r="R7" s="41">
        <v>142.75</v>
      </c>
      <c r="S7" s="37" t="s">
        <v>7</v>
      </c>
      <c r="T7" s="34"/>
    </row>
    <row r="8" spans="1:20" s="5" customFormat="1" x14ac:dyDescent="0.3">
      <c r="A8" s="93" t="s">
        <v>158</v>
      </c>
      <c r="B8" s="111" t="s">
        <v>133</v>
      </c>
      <c r="C8" s="23">
        <v>89</v>
      </c>
      <c r="D8" s="98">
        <v>147</v>
      </c>
      <c r="E8" s="23">
        <v>96</v>
      </c>
      <c r="F8" s="92">
        <v>332</v>
      </c>
      <c r="G8" s="39">
        <v>110.66666666666667</v>
      </c>
      <c r="H8" s="99">
        <v>167</v>
      </c>
      <c r="I8" s="23">
        <v>203</v>
      </c>
      <c r="J8" s="23">
        <v>122</v>
      </c>
      <c r="K8" s="9">
        <v>492</v>
      </c>
      <c r="L8" s="39">
        <v>164</v>
      </c>
      <c r="M8" s="23">
        <v>117</v>
      </c>
      <c r="N8" s="23">
        <v>93</v>
      </c>
      <c r="O8" s="23">
        <v>128</v>
      </c>
      <c r="P8" s="99">
        <v>158</v>
      </c>
      <c r="Q8" s="92">
        <v>496</v>
      </c>
      <c r="R8" s="39">
        <v>124</v>
      </c>
      <c r="S8" s="36" t="s">
        <v>100</v>
      </c>
      <c r="T8" s="34"/>
    </row>
    <row r="9" spans="1:20" s="5" customFormat="1" x14ac:dyDescent="0.3">
      <c r="A9" s="65" t="s">
        <v>159</v>
      </c>
      <c r="B9" s="104" t="s">
        <v>24</v>
      </c>
      <c r="C9" s="51">
        <v>177</v>
      </c>
      <c r="D9" s="4">
        <v>130</v>
      </c>
      <c r="E9" s="4">
        <v>149</v>
      </c>
      <c r="F9" s="9">
        <v>456</v>
      </c>
      <c r="G9" s="41">
        <v>152</v>
      </c>
      <c r="H9" s="4">
        <v>117</v>
      </c>
      <c r="I9" s="51">
        <v>150</v>
      </c>
      <c r="J9" s="4">
        <v>107</v>
      </c>
      <c r="K9" s="92">
        <v>374</v>
      </c>
      <c r="L9" s="41">
        <v>124.66666666666667</v>
      </c>
      <c r="M9" s="46" t="s">
        <v>105</v>
      </c>
      <c r="N9" s="46" t="s">
        <v>105</v>
      </c>
      <c r="O9" s="46" t="s">
        <v>105</v>
      </c>
      <c r="P9" s="46" t="s">
        <v>105</v>
      </c>
      <c r="Q9" s="47" t="s">
        <v>105</v>
      </c>
      <c r="R9" s="46" t="s">
        <v>105</v>
      </c>
      <c r="S9" s="37" t="s">
        <v>15</v>
      </c>
      <c r="T9" s="34"/>
    </row>
    <row r="10" spans="1:20" s="5" customFormat="1" x14ac:dyDescent="0.3">
      <c r="A10" s="93" t="s">
        <v>156</v>
      </c>
      <c r="B10" s="111" t="s">
        <v>14</v>
      </c>
      <c r="C10" s="98">
        <v>173</v>
      </c>
      <c r="D10" s="23">
        <v>135</v>
      </c>
      <c r="E10" s="23">
        <v>145</v>
      </c>
      <c r="F10" s="9">
        <v>453</v>
      </c>
      <c r="G10" s="39">
        <v>151</v>
      </c>
      <c r="H10" s="23">
        <v>107</v>
      </c>
      <c r="I10" s="23">
        <v>132</v>
      </c>
      <c r="J10" s="99">
        <v>176</v>
      </c>
      <c r="K10" s="92">
        <v>415</v>
      </c>
      <c r="L10" s="39">
        <v>138.33333333333334</v>
      </c>
      <c r="M10" s="23">
        <v>123</v>
      </c>
      <c r="N10" s="23">
        <v>121</v>
      </c>
      <c r="O10" s="99">
        <v>180</v>
      </c>
      <c r="P10" s="23">
        <v>127</v>
      </c>
      <c r="Q10" s="92">
        <v>551</v>
      </c>
      <c r="R10" s="39">
        <v>137.75</v>
      </c>
      <c r="S10" s="36" t="s">
        <v>7</v>
      </c>
      <c r="T10" s="34"/>
    </row>
    <row r="11" spans="1:20" s="5" customFormat="1" x14ac:dyDescent="0.3">
      <c r="A11" s="65" t="s">
        <v>154</v>
      </c>
      <c r="B11" s="104" t="s">
        <v>132</v>
      </c>
      <c r="C11" s="51">
        <v>171</v>
      </c>
      <c r="D11" s="4">
        <v>152</v>
      </c>
      <c r="E11" s="4">
        <v>126</v>
      </c>
      <c r="F11" s="9">
        <v>449</v>
      </c>
      <c r="G11" s="41">
        <v>149.66666666666666</v>
      </c>
      <c r="H11" s="4">
        <v>105</v>
      </c>
      <c r="I11" s="4">
        <v>110</v>
      </c>
      <c r="J11" s="51">
        <v>138</v>
      </c>
      <c r="K11" s="92">
        <v>353</v>
      </c>
      <c r="L11" s="41">
        <v>117.66666666666667</v>
      </c>
      <c r="M11" s="4">
        <v>114</v>
      </c>
      <c r="N11" s="4">
        <v>102</v>
      </c>
      <c r="O11" s="51">
        <v>136</v>
      </c>
      <c r="P11" s="4">
        <v>106</v>
      </c>
      <c r="Q11" s="92">
        <v>458</v>
      </c>
      <c r="R11" s="41">
        <v>114.5</v>
      </c>
      <c r="S11" s="37" t="s">
        <v>100</v>
      </c>
      <c r="T11" s="34"/>
    </row>
    <row r="12" spans="1:20" s="5" customFormat="1" x14ac:dyDescent="0.3">
      <c r="A12" s="93" t="s">
        <v>155</v>
      </c>
      <c r="B12" s="111" t="s">
        <v>13</v>
      </c>
      <c r="C12" s="91" t="s">
        <v>105</v>
      </c>
      <c r="D12" s="91" t="s">
        <v>105</v>
      </c>
      <c r="E12" s="91" t="s">
        <v>105</v>
      </c>
      <c r="F12" s="47" t="s">
        <v>105</v>
      </c>
      <c r="G12" s="48" t="s">
        <v>105</v>
      </c>
      <c r="H12" s="23">
        <v>140</v>
      </c>
      <c r="I12" s="23">
        <v>129</v>
      </c>
      <c r="J12" s="99">
        <v>179</v>
      </c>
      <c r="K12" s="9">
        <v>448</v>
      </c>
      <c r="L12" s="39">
        <v>149.33333333333334</v>
      </c>
      <c r="M12" s="23">
        <v>127</v>
      </c>
      <c r="N12" s="23">
        <v>113</v>
      </c>
      <c r="O12" s="99">
        <v>165</v>
      </c>
      <c r="P12" s="23">
        <v>144</v>
      </c>
      <c r="Q12" s="92">
        <v>549</v>
      </c>
      <c r="R12" s="39">
        <v>137.25</v>
      </c>
      <c r="S12" s="36" t="s">
        <v>22</v>
      </c>
      <c r="T12" s="34"/>
    </row>
    <row r="13" spans="1:20" s="5" customFormat="1" x14ac:dyDescent="0.3">
      <c r="A13" s="65" t="s">
        <v>161</v>
      </c>
      <c r="B13" s="104" t="s">
        <v>31</v>
      </c>
      <c r="C13" s="4">
        <v>127</v>
      </c>
      <c r="D13" s="4">
        <v>147</v>
      </c>
      <c r="E13" s="51">
        <v>157</v>
      </c>
      <c r="F13" s="9">
        <v>431</v>
      </c>
      <c r="G13" s="41">
        <v>143.66666666666666</v>
      </c>
      <c r="H13" s="4">
        <v>101</v>
      </c>
      <c r="I13" s="4">
        <v>145</v>
      </c>
      <c r="J13" s="51">
        <v>151</v>
      </c>
      <c r="K13" s="92">
        <v>397</v>
      </c>
      <c r="L13" s="41">
        <v>132.33333333333334</v>
      </c>
      <c r="M13" s="4">
        <v>101</v>
      </c>
      <c r="N13" s="4">
        <v>116</v>
      </c>
      <c r="O13" s="4">
        <v>111</v>
      </c>
      <c r="P13" s="51">
        <v>179</v>
      </c>
      <c r="Q13" s="92">
        <v>507</v>
      </c>
      <c r="R13" s="41">
        <v>126.75</v>
      </c>
      <c r="S13" s="37" t="s">
        <v>58</v>
      </c>
      <c r="T13" s="34"/>
    </row>
    <row r="14" spans="1:20" s="5" customFormat="1" x14ac:dyDescent="0.3">
      <c r="A14" s="93" t="s">
        <v>162</v>
      </c>
      <c r="B14" s="111" t="s">
        <v>82</v>
      </c>
      <c r="C14" s="91" t="s">
        <v>105</v>
      </c>
      <c r="D14" s="91" t="s">
        <v>105</v>
      </c>
      <c r="E14" s="91" t="s">
        <v>105</v>
      </c>
      <c r="F14" s="47" t="s">
        <v>105</v>
      </c>
      <c r="G14" s="48" t="s">
        <v>105</v>
      </c>
      <c r="H14" s="23">
        <v>124</v>
      </c>
      <c r="I14" s="23">
        <v>119</v>
      </c>
      <c r="J14" s="99">
        <v>183</v>
      </c>
      <c r="K14" s="9">
        <v>426</v>
      </c>
      <c r="L14" s="39">
        <v>142</v>
      </c>
      <c r="M14" s="23">
        <v>111</v>
      </c>
      <c r="N14" s="23">
        <v>122</v>
      </c>
      <c r="O14" s="99">
        <v>183</v>
      </c>
      <c r="P14" s="23">
        <v>109</v>
      </c>
      <c r="Q14" s="92">
        <v>525</v>
      </c>
      <c r="R14" s="39">
        <v>131.25</v>
      </c>
      <c r="S14" s="36" t="s">
        <v>7</v>
      </c>
      <c r="T14" s="34"/>
    </row>
    <row r="15" spans="1:20" s="5" customFormat="1" x14ac:dyDescent="0.3">
      <c r="A15" s="65" t="s">
        <v>163</v>
      </c>
      <c r="B15" s="104" t="s">
        <v>10</v>
      </c>
      <c r="C15" s="51">
        <v>116</v>
      </c>
      <c r="D15" s="4">
        <v>94</v>
      </c>
      <c r="E15" s="4">
        <v>99</v>
      </c>
      <c r="F15" s="92">
        <v>309</v>
      </c>
      <c r="G15" s="41">
        <v>103</v>
      </c>
      <c r="H15" s="4">
        <v>132</v>
      </c>
      <c r="I15" s="4">
        <v>141</v>
      </c>
      <c r="J15" s="51">
        <v>143</v>
      </c>
      <c r="K15" s="9">
        <v>416</v>
      </c>
      <c r="L15" s="41">
        <v>138.66666666666666</v>
      </c>
      <c r="M15" s="46" t="s">
        <v>105</v>
      </c>
      <c r="N15" s="46" t="s">
        <v>105</v>
      </c>
      <c r="O15" s="46" t="s">
        <v>105</v>
      </c>
      <c r="P15" s="46" t="s">
        <v>105</v>
      </c>
      <c r="Q15" s="47" t="s">
        <v>105</v>
      </c>
      <c r="R15" s="46" t="s">
        <v>105</v>
      </c>
      <c r="S15" s="37" t="s">
        <v>5</v>
      </c>
      <c r="T15" s="90"/>
    </row>
    <row r="16" spans="1:20" s="5" customFormat="1" x14ac:dyDescent="0.3">
      <c r="A16" s="93" t="s">
        <v>164</v>
      </c>
      <c r="B16" s="111" t="s">
        <v>43</v>
      </c>
      <c r="C16" s="23">
        <v>126</v>
      </c>
      <c r="D16" s="23">
        <v>116</v>
      </c>
      <c r="E16" s="98">
        <v>169</v>
      </c>
      <c r="F16" s="9">
        <v>411</v>
      </c>
      <c r="G16" s="39">
        <v>137</v>
      </c>
      <c r="H16" s="99">
        <v>123</v>
      </c>
      <c r="I16" s="23">
        <v>116</v>
      </c>
      <c r="J16" s="23">
        <v>117</v>
      </c>
      <c r="K16" s="92">
        <v>356</v>
      </c>
      <c r="L16" s="39">
        <v>118.66666666666667</v>
      </c>
      <c r="M16" s="91" t="s">
        <v>105</v>
      </c>
      <c r="N16" s="91" t="s">
        <v>105</v>
      </c>
      <c r="O16" s="91" t="s">
        <v>105</v>
      </c>
      <c r="P16" s="91" t="s">
        <v>105</v>
      </c>
      <c r="Q16" s="47" t="s">
        <v>105</v>
      </c>
      <c r="R16" s="48" t="s">
        <v>105</v>
      </c>
      <c r="S16" s="36" t="s">
        <v>59</v>
      </c>
      <c r="T16" s="44"/>
    </row>
    <row r="17" spans="1:20" s="5" customFormat="1" x14ac:dyDescent="0.3">
      <c r="A17" s="65" t="s">
        <v>165</v>
      </c>
      <c r="B17" s="104" t="s">
        <v>26</v>
      </c>
      <c r="C17" s="51">
        <v>112</v>
      </c>
      <c r="D17" s="4">
        <v>98</v>
      </c>
      <c r="E17" s="4">
        <v>101</v>
      </c>
      <c r="F17" s="92">
        <v>311</v>
      </c>
      <c r="G17" s="41">
        <v>103.66666666666667</v>
      </c>
      <c r="H17" s="4">
        <v>128</v>
      </c>
      <c r="I17" s="4">
        <v>115</v>
      </c>
      <c r="J17" s="51">
        <v>163</v>
      </c>
      <c r="K17" s="9">
        <v>406</v>
      </c>
      <c r="L17" s="41">
        <v>135.33333333333334</v>
      </c>
      <c r="M17" s="4">
        <v>114</v>
      </c>
      <c r="N17" s="4">
        <v>109</v>
      </c>
      <c r="O17" s="51">
        <v>135</v>
      </c>
      <c r="P17" s="4">
        <v>115</v>
      </c>
      <c r="Q17" s="92">
        <v>473</v>
      </c>
      <c r="R17" s="41">
        <v>118.25</v>
      </c>
      <c r="S17" s="37" t="s">
        <v>25</v>
      </c>
      <c r="T17" s="34"/>
    </row>
    <row r="18" spans="1:20" s="5" customFormat="1" x14ac:dyDescent="0.3">
      <c r="A18" s="93" t="s">
        <v>184</v>
      </c>
      <c r="B18" s="111" t="s">
        <v>146</v>
      </c>
      <c r="C18" s="91" t="s">
        <v>105</v>
      </c>
      <c r="D18" s="91" t="s">
        <v>105</v>
      </c>
      <c r="E18" s="91" t="s">
        <v>105</v>
      </c>
      <c r="F18" s="47" t="s">
        <v>105</v>
      </c>
      <c r="G18" s="48" t="s">
        <v>105</v>
      </c>
      <c r="H18" s="23">
        <v>145</v>
      </c>
      <c r="I18" s="99">
        <v>148</v>
      </c>
      <c r="J18" s="23">
        <v>110</v>
      </c>
      <c r="K18" s="9">
        <v>403</v>
      </c>
      <c r="L18" s="39">
        <v>134.33333333333334</v>
      </c>
      <c r="M18" s="23">
        <v>135</v>
      </c>
      <c r="N18" s="23">
        <v>119</v>
      </c>
      <c r="O18" s="99">
        <v>161</v>
      </c>
      <c r="P18" s="23">
        <v>120</v>
      </c>
      <c r="Q18" s="92">
        <v>535</v>
      </c>
      <c r="R18" s="39">
        <v>133.75</v>
      </c>
      <c r="S18" s="36" t="s">
        <v>145</v>
      </c>
      <c r="T18" s="34"/>
    </row>
    <row r="19" spans="1:20" s="5" customFormat="1" x14ac:dyDescent="0.3">
      <c r="A19" s="65" t="s">
        <v>184</v>
      </c>
      <c r="B19" s="104" t="s">
        <v>51</v>
      </c>
      <c r="C19" s="4">
        <v>132</v>
      </c>
      <c r="D19" s="51">
        <v>141</v>
      </c>
      <c r="E19" s="4">
        <v>130</v>
      </c>
      <c r="F19" s="9">
        <v>403</v>
      </c>
      <c r="G19" s="41">
        <v>134.33333333333334</v>
      </c>
      <c r="H19" s="51">
        <v>148</v>
      </c>
      <c r="I19" s="4">
        <v>83</v>
      </c>
      <c r="J19" s="4">
        <v>116</v>
      </c>
      <c r="K19" s="92">
        <v>347</v>
      </c>
      <c r="L19" s="41">
        <v>115.66666666666667</v>
      </c>
      <c r="M19" s="46" t="s">
        <v>105</v>
      </c>
      <c r="N19" s="46" t="s">
        <v>105</v>
      </c>
      <c r="O19" s="46" t="s">
        <v>105</v>
      </c>
      <c r="P19" s="46" t="s">
        <v>105</v>
      </c>
      <c r="Q19" s="47" t="s">
        <v>105</v>
      </c>
      <c r="R19" s="46" t="s">
        <v>105</v>
      </c>
      <c r="S19" s="37" t="s">
        <v>9</v>
      </c>
      <c r="T19" s="90"/>
    </row>
    <row r="20" spans="1:20" s="5" customFormat="1" x14ac:dyDescent="0.3">
      <c r="A20" s="93" t="s">
        <v>166</v>
      </c>
      <c r="B20" s="111" t="s">
        <v>131</v>
      </c>
      <c r="C20" s="23">
        <v>131</v>
      </c>
      <c r="D20" s="98">
        <v>159</v>
      </c>
      <c r="E20" s="23">
        <v>109</v>
      </c>
      <c r="F20" s="9">
        <v>399</v>
      </c>
      <c r="G20" s="39">
        <v>133</v>
      </c>
      <c r="H20" s="99">
        <v>126</v>
      </c>
      <c r="I20" s="23">
        <v>123</v>
      </c>
      <c r="J20" s="23">
        <v>114</v>
      </c>
      <c r="K20" s="92">
        <v>363</v>
      </c>
      <c r="L20" s="39">
        <v>121</v>
      </c>
      <c r="M20" s="91" t="s">
        <v>105</v>
      </c>
      <c r="N20" s="91" t="s">
        <v>105</v>
      </c>
      <c r="O20" s="91" t="s">
        <v>105</v>
      </c>
      <c r="P20" s="91" t="s">
        <v>105</v>
      </c>
      <c r="Q20" s="47" t="s">
        <v>105</v>
      </c>
      <c r="R20" s="48" t="s">
        <v>105</v>
      </c>
      <c r="S20" s="36" t="s">
        <v>5</v>
      </c>
      <c r="T20" s="44"/>
    </row>
    <row r="21" spans="1:20" s="5" customFormat="1" x14ac:dyDescent="0.3">
      <c r="A21" s="65" t="s">
        <v>167</v>
      </c>
      <c r="B21" s="104" t="s">
        <v>86</v>
      </c>
      <c r="C21" s="4">
        <v>114</v>
      </c>
      <c r="D21" s="51">
        <v>146</v>
      </c>
      <c r="E21" s="4">
        <v>136</v>
      </c>
      <c r="F21" s="9">
        <v>396</v>
      </c>
      <c r="G21" s="41">
        <v>132</v>
      </c>
      <c r="H21" s="4">
        <v>96</v>
      </c>
      <c r="I21" s="4">
        <v>117</v>
      </c>
      <c r="J21" s="51">
        <v>163</v>
      </c>
      <c r="K21" s="92">
        <v>376</v>
      </c>
      <c r="L21" s="41">
        <v>125.33333333333333</v>
      </c>
      <c r="M21" s="46" t="s">
        <v>105</v>
      </c>
      <c r="N21" s="46" t="s">
        <v>105</v>
      </c>
      <c r="O21" s="46" t="s">
        <v>105</v>
      </c>
      <c r="P21" s="46" t="s">
        <v>105</v>
      </c>
      <c r="Q21" s="47" t="s">
        <v>105</v>
      </c>
      <c r="R21" s="46" t="s">
        <v>105</v>
      </c>
      <c r="S21" s="37" t="s">
        <v>5</v>
      </c>
      <c r="T21" s="90"/>
    </row>
    <row r="22" spans="1:20" s="5" customFormat="1" x14ac:dyDescent="0.3">
      <c r="A22" s="93" t="s">
        <v>168</v>
      </c>
      <c r="B22" s="111" t="s">
        <v>67</v>
      </c>
      <c r="C22" s="91" t="s">
        <v>105</v>
      </c>
      <c r="D22" s="91" t="s">
        <v>105</v>
      </c>
      <c r="E22" s="91" t="s">
        <v>105</v>
      </c>
      <c r="F22" s="47" t="s">
        <v>105</v>
      </c>
      <c r="G22" s="48" t="s">
        <v>105</v>
      </c>
      <c r="H22" s="99">
        <v>136</v>
      </c>
      <c r="I22" s="23">
        <v>129</v>
      </c>
      <c r="J22" s="23">
        <v>125</v>
      </c>
      <c r="K22" s="9">
        <v>390</v>
      </c>
      <c r="L22" s="39">
        <v>130</v>
      </c>
      <c r="M22" s="23">
        <v>131</v>
      </c>
      <c r="N22" s="23">
        <v>84</v>
      </c>
      <c r="O22" s="99">
        <v>149</v>
      </c>
      <c r="P22" s="23">
        <v>128</v>
      </c>
      <c r="Q22" s="92">
        <v>492</v>
      </c>
      <c r="R22" s="39">
        <v>123</v>
      </c>
      <c r="S22" s="36" t="s">
        <v>22</v>
      </c>
      <c r="T22" s="34"/>
    </row>
    <row r="23" spans="1:20" s="5" customFormat="1" x14ac:dyDescent="0.3">
      <c r="A23" s="65" t="s">
        <v>169</v>
      </c>
      <c r="B23" s="104" t="s">
        <v>27</v>
      </c>
      <c r="C23" s="51">
        <v>149</v>
      </c>
      <c r="D23" s="4">
        <v>140</v>
      </c>
      <c r="E23" s="4">
        <v>96</v>
      </c>
      <c r="F23" s="9">
        <v>385</v>
      </c>
      <c r="G23" s="41">
        <v>128.33333333333334</v>
      </c>
      <c r="H23" s="51">
        <v>118</v>
      </c>
      <c r="I23" s="4">
        <v>92</v>
      </c>
      <c r="J23" s="4">
        <v>114</v>
      </c>
      <c r="K23" s="92">
        <v>324</v>
      </c>
      <c r="L23" s="41">
        <v>108</v>
      </c>
      <c r="M23" s="4">
        <v>81</v>
      </c>
      <c r="N23" s="4">
        <v>102</v>
      </c>
      <c r="O23" s="51">
        <v>142</v>
      </c>
      <c r="P23" s="4">
        <v>137</v>
      </c>
      <c r="Q23" s="92">
        <v>462</v>
      </c>
      <c r="R23" s="41">
        <v>115.5</v>
      </c>
      <c r="S23" s="37" t="s">
        <v>100</v>
      </c>
      <c r="T23" s="34"/>
    </row>
    <row r="24" spans="1:20" s="5" customFormat="1" x14ac:dyDescent="0.3">
      <c r="A24" s="93" t="s">
        <v>170</v>
      </c>
      <c r="B24" s="111" t="s">
        <v>37</v>
      </c>
      <c r="C24" s="23">
        <v>107</v>
      </c>
      <c r="D24" s="98">
        <v>175</v>
      </c>
      <c r="E24" s="23">
        <v>102</v>
      </c>
      <c r="F24" s="9">
        <v>384</v>
      </c>
      <c r="G24" s="39">
        <v>128</v>
      </c>
      <c r="H24" s="99">
        <v>119</v>
      </c>
      <c r="I24" s="23">
        <v>110</v>
      </c>
      <c r="J24" s="23">
        <v>110</v>
      </c>
      <c r="K24" s="92">
        <v>339</v>
      </c>
      <c r="L24" s="39">
        <v>113</v>
      </c>
      <c r="M24" s="23">
        <v>105</v>
      </c>
      <c r="N24" s="23">
        <v>114</v>
      </c>
      <c r="O24" s="99">
        <v>130</v>
      </c>
      <c r="P24" s="23">
        <v>93</v>
      </c>
      <c r="Q24" s="92">
        <v>442</v>
      </c>
      <c r="R24" s="39">
        <v>110.5</v>
      </c>
      <c r="S24" s="36" t="s">
        <v>87</v>
      </c>
      <c r="T24" s="34"/>
    </row>
    <row r="25" spans="1:20" s="5" customFormat="1" x14ac:dyDescent="0.3">
      <c r="A25" s="65" t="s">
        <v>171</v>
      </c>
      <c r="B25" s="104" t="s">
        <v>121</v>
      </c>
      <c r="C25" s="4">
        <v>101</v>
      </c>
      <c r="D25" s="51">
        <v>142</v>
      </c>
      <c r="E25" s="4">
        <v>139</v>
      </c>
      <c r="F25" s="9">
        <v>382</v>
      </c>
      <c r="G25" s="41">
        <v>127.33333333333333</v>
      </c>
      <c r="H25" s="4">
        <v>83</v>
      </c>
      <c r="I25" s="4">
        <v>94</v>
      </c>
      <c r="J25" s="51">
        <v>106</v>
      </c>
      <c r="K25" s="92">
        <v>283</v>
      </c>
      <c r="L25" s="41">
        <v>94.333333333333329</v>
      </c>
      <c r="M25" s="4">
        <v>92</v>
      </c>
      <c r="N25" s="4">
        <v>98</v>
      </c>
      <c r="O25" s="51">
        <v>114</v>
      </c>
      <c r="P25" s="4">
        <v>105</v>
      </c>
      <c r="Q25" s="92">
        <v>409</v>
      </c>
      <c r="R25" s="41">
        <v>102.25</v>
      </c>
      <c r="S25" s="37" t="s">
        <v>58</v>
      </c>
      <c r="T25" s="34"/>
    </row>
    <row r="26" spans="1:20" s="5" customFormat="1" x14ac:dyDescent="0.3">
      <c r="A26" s="93" t="s">
        <v>172</v>
      </c>
      <c r="B26" s="111" t="s">
        <v>137</v>
      </c>
      <c r="C26" s="23">
        <v>126</v>
      </c>
      <c r="D26" s="98">
        <v>132</v>
      </c>
      <c r="E26" s="23">
        <v>123</v>
      </c>
      <c r="F26" s="9">
        <v>381</v>
      </c>
      <c r="G26" s="39">
        <v>127</v>
      </c>
      <c r="H26" s="99">
        <v>123</v>
      </c>
      <c r="I26" s="23">
        <v>121</v>
      </c>
      <c r="J26" s="23">
        <v>113</v>
      </c>
      <c r="K26" s="92">
        <v>357</v>
      </c>
      <c r="L26" s="39">
        <v>119</v>
      </c>
      <c r="M26" s="91" t="s">
        <v>105</v>
      </c>
      <c r="N26" s="91" t="s">
        <v>105</v>
      </c>
      <c r="O26" s="91" t="s">
        <v>105</v>
      </c>
      <c r="P26" s="91" t="s">
        <v>105</v>
      </c>
      <c r="Q26" s="47" t="s">
        <v>105</v>
      </c>
      <c r="R26" s="48" t="s">
        <v>105</v>
      </c>
      <c r="S26" s="36" t="s">
        <v>15</v>
      </c>
      <c r="T26" s="34"/>
    </row>
    <row r="27" spans="1:20" s="5" customFormat="1" x14ac:dyDescent="0.3">
      <c r="A27" s="65" t="s">
        <v>191</v>
      </c>
      <c r="B27" s="104" t="s">
        <v>63</v>
      </c>
      <c r="C27" s="4">
        <v>121</v>
      </c>
      <c r="D27" s="4">
        <v>105</v>
      </c>
      <c r="E27" s="51">
        <v>150</v>
      </c>
      <c r="F27" s="9">
        <v>376</v>
      </c>
      <c r="G27" s="41">
        <v>125.33333333333333</v>
      </c>
      <c r="H27" s="4">
        <v>99</v>
      </c>
      <c r="I27" s="51">
        <v>155</v>
      </c>
      <c r="J27" s="4">
        <v>111</v>
      </c>
      <c r="K27" s="92">
        <v>365</v>
      </c>
      <c r="L27" s="41">
        <v>121.66666666666667</v>
      </c>
      <c r="M27" s="51">
        <v>135</v>
      </c>
      <c r="N27" s="4">
        <v>127</v>
      </c>
      <c r="O27" s="4">
        <v>109</v>
      </c>
      <c r="P27" s="4">
        <v>116</v>
      </c>
      <c r="Q27" s="92">
        <v>487</v>
      </c>
      <c r="R27" s="41">
        <v>121.75</v>
      </c>
      <c r="S27" s="37" t="s">
        <v>87</v>
      </c>
      <c r="T27" s="34"/>
    </row>
    <row r="28" spans="1:20" s="5" customFormat="1" x14ac:dyDescent="0.3">
      <c r="A28" s="93" t="s">
        <v>191</v>
      </c>
      <c r="B28" s="111" t="s">
        <v>119</v>
      </c>
      <c r="C28" s="98">
        <v>138</v>
      </c>
      <c r="D28" s="23">
        <v>129</v>
      </c>
      <c r="E28" s="23">
        <v>109</v>
      </c>
      <c r="F28" s="9">
        <v>376</v>
      </c>
      <c r="G28" s="39">
        <v>125.33333333333333</v>
      </c>
      <c r="H28" s="91" t="s">
        <v>105</v>
      </c>
      <c r="I28" s="91" t="s">
        <v>105</v>
      </c>
      <c r="J28" s="91" t="s">
        <v>105</v>
      </c>
      <c r="K28" s="47" t="s">
        <v>105</v>
      </c>
      <c r="L28" s="48" t="s">
        <v>105</v>
      </c>
      <c r="M28" s="91" t="s">
        <v>105</v>
      </c>
      <c r="N28" s="91" t="s">
        <v>105</v>
      </c>
      <c r="O28" s="91" t="s">
        <v>105</v>
      </c>
      <c r="P28" s="91" t="s">
        <v>105</v>
      </c>
      <c r="Q28" s="47" t="s">
        <v>105</v>
      </c>
      <c r="R28" s="48" t="s">
        <v>105</v>
      </c>
      <c r="S28" s="36" t="s">
        <v>7</v>
      </c>
      <c r="T28" s="34"/>
    </row>
    <row r="29" spans="1:20" s="5" customFormat="1" x14ac:dyDescent="0.3">
      <c r="A29" s="65" t="s">
        <v>173</v>
      </c>
      <c r="B29" s="104" t="s">
        <v>97</v>
      </c>
      <c r="C29" s="4">
        <v>120</v>
      </c>
      <c r="D29" s="51">
        <v>124</v>
      </c>
      <c r="E29" s="4">
        <v>123</v>
      </c>
      <c r="F29" s="9">
        <v>367</v>
      </c>
      <c r="G29" s="41">
        <v>122.33333333333333</v>
      </c>
      <c r="H29" s="4">
        <v>95</v>
      </c>
      <c r="I29" s="51">
        <v>113</v>
      </c>
      <c r="J29" s="4">
        <v>101</v>
      </c>
      <c r="K29" s="92">
        <v>309</v>
      </c>
      <c r="L29" s="41">
        <v>103</v>
      </c>
      <c r="M29" s="46" t="s">
        <v>105</v>
      </c>
      <c r="N29" s="46" t="s">
        <v>105</v>
      </c>
      <c r="O29" s="46" t="s">
        <v>105</v>
      </c>
      <c r="P29" s="46" t="s">
        <v>105</v>
      </c>
      <c r="Q29" s="47" t="s">
        <v>105</v>
      </c>
      <c r="R29" s="46" t="s">
        <v>105</v>
      </c>
      <c r="S29" s="37" t="s">
        <v>9</v>
      </c>
      <c r="T29" s="34"/>
    </row>
    <row r="30" spans="1:20" s="5" customFormat="1" x14ac:dyDescent="0.3">
      <c r="A30" s="93" t="s">
        <v>174</v>
      </c>
      <c r="B30" s="111" t="s">
        <v>52</v>
      </c>
      <c r="C30" s="23">
        <v>100</v>
      </c>
      <c r="D30" s="98">
        <v>139</v>
      </c>
      <c r="E30" s="23">
        <v>125</v>
      </c>
      <c r="F30" s="9">
        <v>364</v>
      </c>
      <c r="G30" s="39">
        <v>121.33333333333333</v>
      </c>
      <c r="H30" s="23">
        <v>88</v>
      </c>
      <c r="I30" s="23">
        <v>95</v>
      </c>
      <c r="J30" s="99">
        <v>129</v>
      </c>
      <c r="K30" s="92">
        <v>312</v>
      </c>
      <c r="L30" s="39">
        <v>104</v>
      </c>
      <c r="M30" s="91" t="s">
        <v>105</v>
      </c>
      <c r="N30" s="91" t="s">
        <v>105</v>
      </c>
      <c r="O30" s="91" t="s">
        <v>105</v>
      </c>
      <c r="P30" s="91" t="s">
        <v>105</v>
      </c>
      <c r="Q30" s="47" t="s">
        <v>105</v>
      </c>
      <c r="R30" s="48" t="s">
        <v>105</v>
      </c>
      <c r="S30" s="36" t="s">
        <v>9</v>
      </c>
      <c r="T30" s="34"/>
    </row>
    <row r="31" spans="1:20" s="5" customFormat="1" x14ac:dyDescent="0.3">
      <c r="A31" s="65" t="s">
        <v>175</v>
      </c>
      <c r="B31" s="104" t="s">
        <v>148</v>
      </c>
      <c r="C31" s="46" t="s">
        <v>105</v>
      </c>
      <c r="D31" s="46" t="s">
        <v>105</v>
      </c>
      <c r="E31" s="46" t="s">
        <v>105</v>
      </c>
      <c r="F31" s="47" t="s">
        <v>105</v>
      </c>
      <c r="G31" s="46" t="s">
        <v>105</v>
      </c>
      <c r="H31" s="4">
        <v>96</v>
      </c>
      <c r="I31" s="51">
        <v>142</v>
      </c>
      <c r="J31" s="4">
        <v>93</v>
      </c>
      <c r="K31" s="92">
        <v>331</v>
      </c>
      <c r="L31" s="41">
        <v>110.33333333333333</v>
      </c>
      <c r="M31" s="4">
        <v>100</v>
      </c>
      <c r="N31" s="4">
        <v>128</v>
      </c>
      <c r="O31" s="4">
        <v>96</v>
      </c>
      <c r="P31" s="51">
        <v>142</v>
      </c>
      <c r="Q31" s="9">
        <v>466</v>
      </c>
      <c r="R31" s="41">
        <v>116.5</v>
      </c>
      <c r="S31" s="37" t="s">
        <v>145</v>
      </c>
      <c r="T31" s="34"/>
    </row>
    <row r="32" spans="1:20" s="5" customFormat="1" x14ac:dyDescent="0.3">
      <c r="A32" s="93" t="s">
        <v>176</v>
      </c>
      <c r="B32" s="111" t="s">
        <v>130</v>
      </c>
      <c r="C32" s="23">
        <v>101</v>
      </c>
      <c r="D32" s="23">
        <v>114</v>
      </c>
      <c r="E32" s="98">
        <v>121</v>
      </c>
      <c r="F32" s="9">
        <v>336</v>
      </c>
      <c r="G32" s="39">
        <v>112</v>
      </c>
      <c r="H32" s="91" t="s">
        <v>105</v>
      </c>
      <c r="I32" s="91" t="s">
        <v>105</v>
      </c>
      <c r="J32" s="91" t="s">
        <v>105</v>
      </c>
      <c r="K32" s="47" t="s">
        <v>105</v>
      </c>
      <c r="L32" s="48" t="s">
        <v>105</v>
      </c>
      <c r="M32" s="91" t="s">
        <v>105</v>
      </c>
      <c r="N32" s="91" t="s">
        <v>105</v>
      </c>
      <c r="O32" s="91" t="s">
        <v>105</v>
      </c>
      <c r="P32" s="91" t="s">
        <v>105</v>
      </c>
      <c r="Q32" s="47" t="s">
        <v>105</v>
      </c>
      <c r="R32" s="48" t="s">
        <v>105</v>
      </c>
      <c r="S32" s="36" t="s">
        <v>104</v>
      </c>
      <c r="T32" s="34"/>
    </row>
    <row r="33" spans="1:20" s="5" customFormat="1" x14ac:dyDescent="0.3">
      <c r="A33" s="65" t="s">
        <v>177</v>
      </c>
      <c r="B33" s="104" t="s">
        <v>56</v>
      </c>
      <c r="C33" s="4">
        <v>95</v>
      </c>
      <c r="D33" s="4">
        <v>112</v>
      </c>
      <c r="E33" s="51">
        <v>112</v>
      </c>
      <c r="F33" s="9">
        <v>319</v>
      </c>
      <c r="G33" s="41">
        <v>106.33333333333333</v>
      </c>
      <c r="H33" s="46" t="s">
        <v>105</v>
      </c>
      <c r="I33" s="46" t="s">
        <v>105</v>
      </c>
      <c r="J33" s="46" t="s">
        <v>105</v>
      </c>
      <c r="K33" s="47" t="s">
        <v>105</v>
      </c>
      <c r="L33" s="46" t="s">
        <v>105</v>
      </c>
      <c r="M33" s="46" t="s">
        <v>105</v>
      </c>
      <c r="N33" s="46" t="s">
        <v>105</v>
      </c>
      <c r="O33" s="46" t="s">
        <v>105</v>
      </c>
      <c r="P33" s="46" t="s">
        <v>105</v>
      </c>
      <c r="Q33" s="47" t="s">
        <v>105</v>
      </c>
      <c r="R33" s="46" t="s">
        <v>105</v>
      </c>
      <c r="S33" s="37" t="s">
        <v>12</v>
      </c>
      <c r="T33" s="44"/>
    </row>
    <row r="34" spans="1:20" s="5" customFormat="1" x14ac:dyDescent="0.3">
      <c r="A34" s="93" t="s">
        <v>178</v>
      </c>
      <c r="B34" s="111" t="s">
        <v>66</v>
      </c>
      <c r="C34" s="23">
        <v>76</v>
      </c>
      <c r="D34" s="98">
        <v>110</v>
      </c>
      <c r="E34" s="23">
        <v>73</v>
      </c>
      <c r="F34" s="92">
        <v>259</v>
      </c>
      <c r="G34" s="39">
        <v>86.333333333333329</v>
      </c>
      <c r="H34" s="23">
        <v>85</v>
      </c>
      <c r="I34" s="23">
        <v>98</v>
      </c>
      <c r="J34" s="99">
        <v>115</v>
      </c>
      <c r="K34" s="9">
        <v>298</v>
      </c>
      <c r="L34" s="39">
        <v>99.333333333333329</v>
      </c>
      <c r="M34" s="91" t="s">
        <v>105</v>
      </c>
      <c r="N34" s="91" t="s">
        <v>105</v>
      </c>
      <c r="O34" s="91" t="s">
        <v>105</v>
      </c>
      <c r="P34" s="91" t="s">
        <v>105</v>
      </c>
      <c r="Q34" s="47" t="s">
        <v>105</v>
      </c>
      <c r="R34" s="48" t="s">
        <v>105</v>
      </c>
      <c r="S34" s="36" t="s">
        <v>59</v>
      </c>
      <c r="T34" s="44"/>
    </row>
    <row r="35" spans="1:20" s="5" customFormat="1" x14ac:dyDescent="0.3">
      <c r="A35" s="65" t="s">
        <v>179</v>
      </c>
      <c r="B35" s="104" t="s">
        <v>98</v>
      </c>
      <c r="C35" s="4">
        <v>80</v>
      </c>
      <c r="D35" s="51">
        <v>117</v>
      </c>
      <c r="E35" s="4">
        <v>90</v>
      </c>
      <c r="F35" s="9">
        <v>287</v>
      </c>
      <c r="G35" s="41">
        <v>95.666666666666671</v>
      </c>
      <c r="H35" s="46" t="s">
        <v>105</v>
      </c>
      <c r="I35" s="46" t="s">
        <v>105</v>
      </c>
      <c r="J35" s="46" t="s">
        <v>105</v>
      </c>
      <c r="K35" s="47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  <c r="P35" s="46" t="s">
        <v>105</v>
      </c>
      <c r="Q35" s="47" t="s">
        <v>105</v>
      </c>
      <c r="R35" s="46" t="s">
        <v>105</v>
      </c>
      <c r="S35" s="37" t="s">
        <v>104</v>
      </c>
      <c r="T35" s="34"/>
    </row>
    <row r="36" spans="1:20" s="5" customFormat="1" x14ac:dyDescent="0.3">
      <c r="A36" s="93" t="s">
        <v>180</v>
      </c>
      <c r="B36" s="111" t="s">
        <v>147</v>
      </c>
      <c r="C36" s="91" t="s">
        <v>105</v>
      </c>
      <c r="D36" s="91" t="s">
        <v>105</v>
      </c>
      <c r="E36" s="91" t="s">
        <v>105</v>
      </c>
      <c r="F36" s="47" t="s">
        <v>105</v>
      </c>
      <c r="G36" s="48" t="s">
        <v>105</v>
      </c>
      <c r="H36" s="99">
        <v>105</v>
      </c>
      <c r="I36" s="23">
        <v>93</v>
      </c>
      <c r="J36" s="23">
        <v>78</v>
      </c>
      <c r="K36" s="9">
        <v>276</v>
      </c>
      <c r="L36" s="39">
        <v>92</v>
      </c>
      <c r="M36" s="99">
        <v>100</v>
      </c>
      <c r="N36" s="23">
        <v>87</v>
      </c>
      <c r="O36" s="23">
        <v>90</v>
      </c>
      <c r="P36" s="23">
        <v>80</v>
      </c>
      <c r="Q36" s="92">
        <v>357</v>
      </c>
      <c r="R36" s="39">
        <v>89.25</v>
      </c>
      <c r="S36" s="36" t="s">
        <v>145</v>
      </c>
      <c r="T36" s="34"/>
    </row>
    <row r="40" spans="1:20" x14ac:dyDescent="0.2">
      <c r="C40" s="108">
        <v>1</v>
      </c>
      <c r="D40" s="162" t="s">
        <v>3</v>
      </c>
      <c r="E40" s="163"/>
      <c r="F40" s="163"/>
      <c r="G40" s="163"/>
      <c r="H40" s="164"/>
      <c r="I40" s="33"/>
      <c r="J40" s="165" t="s">
        <v>188</v>
      </c>
      <c r="K40" s="166"/>
      <c r="L40" s="166"/>
      <c r="M40" s="166"/>
    </row>
    <row r="41" spans="1:20" x14ac:dyDescent="0.2">
      <c r="C41" s="54">
        <v>2</v>
      </c>
      <c r="D41" s="167" t="s">
        <v>89</v>
      </c>
      <c r="E41" s="168"/>
      <c r="F41" s="168"/>
      <c r="G41" s="168"/>
      <c r="H41" s="169"/>
      <c r="I41" s="44" t="s">
        <v>109</v>
      </c>
      <c r="J41" s="166"/>
      <c r="K41" s="166"/>
      <c r="L41" s="166"/>
      <c r="M41" s="166"/>
    </row>
    <row r="42" spans="1:20" x14ac:dyDescent="0.2">
      <c r="C42" s="108">
        <v>3</v>
      </c>
      <c r="D42" s="162" t="s">
        <v>8</v>
      </c>
      <c r="E42" s="163"/>
      <c r="F42" s="163"/>
      <c r="G42" s="163"/>
      <c r="H42" s="164"/>
      <c r="I42" s="33"/>
      <c r="J42" s="166"/>
      <c r="K42" s="166"/>
      <c r="L42" s="166"/>
      <c r="M42" s="166"/>
    </row>
    <row r="43" spans="1:20" x14ac:dyDescent="0.2">
      <c r="C43"/>
      <c r="D43"/>
      <c r="E43"/>
      <c r="F43"/>
      <c r="G43"/>
      <c r="H43"/>
      <c r="I43"/>
      <c r="J43"/>
      <c r="K43"/>
      <c r="L43"/>
      <c r="M43"/>
    </row>
    <row r="44" spans="1:20" x14ac:dyDescent="0.2">
      <c r="C44" s="51">
        <v>190</v>
      </c>
      <c r="D44" s="170" t="s">
        <v>109</v>
      </c>
      <c r="E44" s="165" t="s">
        <v>110</v>
      </c>
      <c r="F44" s="165"/>
      <c r="G44" s="165"/>
      <c r="H44" s="109"/>
      <c r="I44" s="89"/>
      <c r="J44"/>
      <c r="K44"/>
      <c r="L44"/>
      <c r="M44"/>
    </row>
    <row r="45" spans="1:20" x14ac:dyDescent="0.2">
      <c r="C45" s="110">
        <v>191</v>
      </c>
      <c r="D45" s="170"/>
      <c r="E45" s="165"/>
      <c r="F45" s="165"/>
      <c r="G45" s="165"/>
      <c r="H45"/>
      <c r="I45"/>
      <c r="J45"/>
      <c r="K45"/>
      <c r="L45"/>
      <c r="M45"/>
    </row>
    <row r="46" spans="1:20" x14ac:dyDescent="0.2">
      <c r="C46"/>
      <c r="D46"/>
      <c r="E46"/>
      <c r="F46"/>
      <c r="G46"/>
      <c r="H46"/>
      <c r="I46"/>
      <c r="J46"/>
      <c r="K46"/>
      <c r="L46"/>
      <c r="M46"/>
    </row>
    <row r="47" spans="1:20" x14ac:dyDescent="0.2">
      <c r="C47" s="42">
        <v>527</v>
      </c>
      <c r="D47" s="44" t="s">
        <v>109</v>
      </c>
      <c r="E47" s="165" t="s">
        <v>111</v>
      </c>
      <c r="F47" s="165"/>
      <c r="G47" s="165"/>
      <c r="H47" s="165"/>
      <c r="I47" s="165"/>
      <c r="J47" s="165"/>
      <c r="K47" s="165"/>
      <c r="L47"/>
      <c r="M47"/>
    </row>
    <row r="48" spans="1:20" x14ac:dyDescent="0.2">
      <c r="C48"/>
      <c r="D48"/>
      <c r="E48"/>
      <c r="F48"/>
      <c r="G48"/>
      <c r="H48"/>
      <c r="I48"/>
      <c r="J48"/>
      <c r="K48"/>
      <c r="L48"/>
      <c r="M48"/>
    </row>
    <row r="49" spans="3:19" x14ac:dyDescent="0.3">
      <c r="C49" s="97">
        <v>211</v>
      </c>
      <c r="D49" s="44" t="s">
        <v>109</v>
      </c>
      <c r="E49" s="165" t="s">
        <v>189</v>
      </c>
      <c r="F49" s="165"/>
      <c r="G49" s="165"/>
      <c r="H49" s="165"/>
      <c r="I49" s="165"/>
      <c r="J49" s="165"/>
      <c r="K49" s="165"/>
      <c r="L49" s="165"/>
      <c r="M49"/>
    </row>
    <row r="50" spans="3:19" x14ac:dyDescent="0.2">
      <c r="C50"/>
      <c r="D50"/>
      <c r="E50"/>
      <c r="F50"/>
      <c r="G50"/>
      <c r="H50"/>
      <c r="I50"/>
      <c r="J50"/>
      <c r="K50"/>
      <c r="L50"/>
      <c r="M50"/>
    </row>
    <row r="51" spans="3:19" x14ac:dyDescent="0.2">
      <c r="C51" s="40">
        <v>164</v>
      </c>
      <c r="D51" s="170" t="s">
        <v>109</v>
      </c>
      <c r="E51" s="165" t="s">
        <v>190</v>
      </c>
      <c r="F51" s="165"/>
      <c r="G51" s="165"/>
      <c r="H51" s="165"/>
      <c r="I51" s="165"/>
      <c r="J51" s="165"/>
      <c r="K51"/>
      <c r="L51"/>
      <c r="M51"/>
      <c r="S51" s="44"/>
    </row>
    <row r="52" spans="3:19" x14ac:dyDescent="0.2">
      <c r="C52" s="49">
        <v>145.66666666666666</v>
      </c>
      <c r="D52" s="170"/>
      <c r="E52" s="165"/>
      <c r="F52" s="165"/>
      <c r="G52" s="165"/>
      <c r="H52" s="165"/>
      <c r="I52" s="165"/>
      <c r="J52" s="165"/>
      <c r="K52"/>
      <c r="L52"/>
      <c r="M52"/>
      <c r="S52" s="44"/>
    </row>
  </sheetData>
  <mergeCells count="18">
    <mergeCell ref="D44:D45"/>
    <mergeCell ref="E44:G45"/>
    <mergeCell ref="E47:K47"/>
    <mergeCell ref="E49:L49"/>
    <mergeCell ref="D51:D52"/>
    <mergeCell ref="E51:J52"/>
    <mergeCell ref="A1:A3"/>
    <mergeCell ref="B1:B3"/>
    <mergeCell ref="T1:T3"/>
    <mergeCell ref="D40:H40"/>
    <mergeCell ref="J40:M42"/>
    <mergeCell ref="D41:H41"/>
    <mergeCell ref="D42:H42"/>
    <mergeCell ref="C1:R1"/>
    <mergeCell ref="S1:S3"/>
    <mergeCell ref="C2:G2"/>
    <mergeCell ref="H2:L2"/>
    <mergeCell ref="M2:R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S82"/>
  <sheetViews>
    <sheetView zoomScaleNormal="100" workbookViewId="0">
      <pane xSplit="18" ySplit="1" topLeftCell="S2" activePane="bottomRight" state="frozen"/>
      <selection pane="topRight" activeCell="U1" sqref="U1"/>
      <selection pane="bottomLeft" activeCell="A4" sqref="A4"/>
      <selection pane="bottomRight" activeCell="P70" sqref="P70"/>
    </sheetView>
  </sheetViews>
  <sheetFormatPr defaultColWidth="9.140625" defaultRowHeight="18.75" x14ac:dyDescent="0.3"/>
  <cols>
    <col min="1" max="1" width="9.140625" style="43"/>
    <col min="2" max="2" width="49.5703125" style="45" bestFit="1" customWidth="1"/>
    <col min="3" max="5" width="9.28515625" style="43" customWidth="1"/>
    <col min="6" max="6" width="11.42578125" style="43" customWidth="1"/>
    <col min="7" max="7" width="13.28515625" style="43" customWidth="1"/>
    <col min="8" max="10" width="9.28515625" style="43" customWidth="1"/>
    <col min="11" max="11" width="11.42578125" style="43" customWidth="1"/>
    <col min="12" max="12" width="13.28515625" style="43" customWidth="1"/>
    <col min="13" max="16" width="9.28515625" style="43" customWidth="1"/>
    <col min="17" max="17" width="11.42578125" style="43" customWidth="1"/>
    <col min="18" max="18" width="13.28515625" style="43" customWidth="1"/>
    <col min="19" max="19" width="66.28515625" style="43" bestFit="1" customWidth="1"/>
    <col min="20" max="16384" width="9.140625" style="38"/>
  </cols>
  <sheetData>
    <row r="1" spans="1:19" ht="19.899999999999999" customHeight="1" x14ac:dyDescent="0.3">
      <c r="A1" s="157" t="s">
        <v>101</v>
      </c>
      <c r="B1" s="157" t="s">
        <v>102</v>
      </c>
      <c r="C1" s="157" t="s">
        <v>106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 t="s">
        <v>103</v>
      </c>
    </row>
    <row r="2" spans="1:19" ht="19.899999999999999" customHeight="1" x14ac:dyDescent="0.3">
      <c r="A2" s="157"/>
      <c r="B2" s="157"/>
      <c r="C2" s="158" t="s">
        <v>107</v>
      </c>
      <c r="D2" s="158"/>
      <c r="E2" s="158"/>
      <c r="F2" s="158"/>
      <c r="G2" s="158"/>
      <c r="H2" s="159" t="s">
        <v>108</v>
      </c>
      <c r="I2" s="159"/>
      <c r="J2" s="159"/>
      <c r="K2" s="159"/>
      <c r="L2" s="159"/>
      <c r="M2" s="160" t="s">
        <v>79</v>
      </c>
      <c r="N2" s="160"/>
      <c r="O2" s="160"/>
      <c r="P2" s="160"/>
      <c r="Q2" s="160"/>
      <c r="R2" s="160"/>
      <c r="S2" s="157"/>
    </row>
    <row r="3" spans="1:19" ht="98.45" customHeight="1" x14ac:dyDescent="0.3">
      <c r="A3" s="157"/>
      <c r="B3" s="157"/>
      <c r="C3" s="86" t="s">
        <v>1</v>
      </c>
      <c r="D3" s="86" t="s">
        <v>2</v>
      </c>
      <c r="E3" s="86" t="s">
        <v>29</v>
      </c>
      <c r="F3" s="55" t="s">
        <v>181</v>
      </c>
      <c r="G3" s="55" t="s">
        <v>196</v>
      </c>
      <c r="H3" s="87" t="s">
        <v>1</v>
      </c>
      <c r="I3" s="87" t="s">
        <v>2</v>
      </c>
      <c r="J3" s="87" t="s">
        <v>29</v>
      </c>
      <c r="K3" s="56" t="s">
        <v>181</v>
      </c>
      <c r="L3" s="56" t="s">
        <v>196</v>
      </c>
      <c r="M3" s="88" t="s">
        <v>1</v>
      </c>
      <c r="N3" s="88" t="s">
        <v>2</v>
      </c>
      <c r="O3" s="88" t="s">
        <v>29</v>
      </c>
      <c r="P3" s="88" t="s">
        <v>60</v>
      </c>
      <c r="Q3" s="57" t="s">
        <v>182</v>
      </c>
      <c r="R3" s="57" t="s">
        <v>197</v>
      </c>
      <c r="S3" s="157"/>
    </row>
    <row r="4" spans="1:19" x14ac:dyDescent="0.3">
      <c r="A4" s="106">
        <v>1</v>
      </c>
      <c r="B4" s="103" t="s">
        <v>32</v>
      </c>
      <c r="C4" s="27">
        <v>150</v>
      </c>
      <c r="D4" s="101">
        <v>175</v>
      </c>
      <c r="E4" s="27">
        <v>164</v>
      </c>
      <c r="F4" s="9">
        <v>489</v>
      </c>
      <c r="G4" s="40">
        <v>163</v>
      </c>
      <c r="H4" s="27">
        <v>113</v>
      </c>
      <c r="I4" s="27">
        <v>132</v>
      </c>
      <c r="J4" s="101">
        <v>174</v>
      </c>
      <c r="K4" s="92">
        <v>419</v>
      </c>
      <c r="L4" s="39">
        <v>139.66666666666666</v>
      </c>
      <c r="M4" s="27">
        <v>120</v>
      </c>
      <c r="N4" s="27">
        <v>99</v>
      </c>
      <c r="O4" s="101">
        <v>120</v>
      </c>
      <c r="P4" s="27">
        <v>119</v>
      </c>
      <c r="Q4" s="92">
        <v>458</v>
      </c>
      <c r="R4" s="39">
        <v>114.5</v>
      </c>
      <c r="S4" s="58" t="s">
        <v>58</v>
      </c>
    </row>
    <row r="5" spans="1:19" s="59" customFormat="1" x14ac:dyDescent="0.3">
      <c r="A5" s="64">
        <v>2</v>
      </c>
      <c r="B5" s="96" t="s">
        <v>62</v>
      </c>
      <c r="C5" s="4">
        <v>148</v>
      </c>
      <c r="D5" s="4">
        <v>149</v>
      </c>
      <c r="E5" s="102">
        <v>150</v>
      </c>
      <c r="F5" s="92">
        <v>447</v>
      </c>
      <c r="G5" s="41">
        <v>149</v>
      </c>
      <c r="H5" s="4">
        <v>102</v>
      </c>
      <c r="I5" s="102">
        <v>178</v>
      </c>
      <c r="J5" s="4">
        <v>155</v>
      </c>
      <c r="K5" s="92">
        <v>435</v>
      </c>
      <c r="L5" s="41">
        <v>145</v>
      </c>
      <c r="M5" s="4">
        <v>147</v>
      </c>
      <c r="N5" s="102">
        <v>179</v>
      </c>
      <c r="O5" s="4">
        <v>160</v>
      </c>
      <c r="P5" s="4">
        <v>162</v>
      </c>
      <c r="Q5" s="9">
        <v>648</v>
      </c>
      <c r="R5" s="49">
        <v>162</v>
      </c>
      <c r="S5" s="37" t="s">
        <v>4</v>
      </c>
    </row>
    <row r="6" spans="1:19" x14ac:dyDescent="0.3">
      <c r="A6" s="106">
        <v>3</v>
      </c>
      <c r="B6" s="103" t="s">
        <v>61</v>
      </c>
      <c r="C6" s="101">
        <v>185</v>
      </c>
      <c r="D6" s="27">
        <v>131</v>
      </c>
      <c r="E6" s="27">
        <v>167</v>
      </c>
      <c r="F6" s="9">
        <v>483</v>
      </c>
      <c r="G6" s="40">
        <v>161</v>
      </c>
      <c r="H6" s="27">
        <v>134</v>
      </c>
      <c r="I6" s="101">
        <v>136</v>
      </c>
      <c r="J6" s="27">
        <v>134</v>
      </c>
      <c r="K6" s="92">
        <v>404</v>
      </c>
      <c r="L6" s="39">
        <v>134.66666666666666</v>
      </c>
      <c r="M6" s="101">
        <v>156</v>
      </c>
      <c r="N6" s="27">
        <v>137</v>
      </c>
      <c r="O6" s="27">
        <v>150</v>
      </c>
      <c r="P6" s="27">
        <v>124</v>
      </c>
      <c r="Q6" s="92">
        <v>567</v>
      </c>
      <c r="R6" s="39">
        <v>141.75</v>
      </c>
      <c r="S6" s="58" t="s">
        <v>4</v>
      </c>
    </row>
    <row r="7" spans="1:19" s="59" customFormat="1" x14ac:dyDescent="0.3">
      <c r="A7" s="65">
        <v>4</v>
      </c>
      <c r="B7" s="104" t="s">
        <v>57</v>
      </c>
      <c r="C7" s="4">
        <v>119</v>
      </c>
      <c r="D7" s="4">
        <v>123</v>
      </c>
      <c r="E7" s="102">
        <v>135</v>
      </c>
      <c r="F7" s="92">
        <v>377</v>
      </c>
      <c r="G7" s="41">
        <v>125.66666666666667</v>
      </c>
      <c r="H7" s="4">
        <v>156</v>
      </c>
      <c r="I7" s="4">
        <v>135</v>
      </c>
      <c r="J7" s="102">
        <v>161</v>
      </c>
      <c r="K7" s="9">
        <v>452</v>
      </c>
      <c r="L7" s="41">
        <v>150.66666666666666</v>
      </c>
      <c r="M7" s="102">
        <v>135</v>
      </c>
      <c r="N7" s="4">
        <v>133</v>
      </c>
      <c r="O7" s="4">
        <v>100</v>
      </c>
      <c r="P7" s="4">
        <v>89</v>
      </c>
      <c r="Q7" s="92">
        <v>457</v>
      </c>
      <c r="R7" s="41">
        <v>114.25</v>
      </c>
      <c r="S7" s="37" t="s">
        <v>100</v>
      </c>
    </row>
    <row r="8" spans="1:19" x14ac:dyDescent="0.3">
      <c r="A8" s="107">
        <v>5</v>
      </c>
      <c r="B8" s="105" t="s">
        <v>33</v>
      </c>
      <c r="C8" s="101">
        <v>168</v>
      </c>
      <c r="D8" s="27">
        <v>145</v>
      </c>
      <c r="E8" s="27">
        <v>136</v>
      </c>
      <c r="F8" s="9">
        <v>449</v>
      </c>
      <c r="G8" s="39">
        <v>149.66666666666666</v>
      </c>
      <c r="H8" s="101">
        <v>139</v>
      </c>
      <c r="I8" s="27">
        <v>113</v>
      </c>
      <c r="J8" s="27">
        <v>106</v>
      </c>
      <c r="K8" s="92">
        <v>358</v>
      </c>
      <c r="L8" s="39">
        <v>119.33333333333333</v>
      </c>
      <c r="M8" s="27">
        <v>113</v>
      </c>
      <c r="N8" s="27">
        <v>142</v>
      </c>
      <c r="O8" s="101">
        <v>144</v>
      </c>
      <c r="P8" s="27">
        <v>96</v>
      </c>
      <c r="Q8" s="92">
        <v>495</v>
      </c>
      <c r="R8" s="39">
        <v>123.75</v>
      </c>
      <c r="S8" s="58" t="s">
        <v>58</v>
      </c>
    </row>
    <row r="9" spans="1:19" s="59" customFormat="1" x14ac:dyDescent="0.3">
      <c r="A9" s="65">
        <v>6</v>
      </c>
      <c r="B9" s="104" t="s">
        <v>54</v>
      </c>
      <c r="C9" s="4">
        <v>150</v>
      </c>
      <c r="D9" s="102">
        <v>158</v>
      </c>
      <c r="E9" s="4">
        <v>119</v>
      </c>
      <c r="F9" s="9">
        <v>427</v>
      </c>
      <c r="G9" s="41">
        <v>142.33333333333334</v>
      </c>
      <c r="H9" s="102">
        <v>106</v>
      </c>
      <c r="I9" s="4">
        <v>79</v>
      </c>
      <c r="J9" s="4">
        <v>100</v>
      </c>
      <c r="K9" s="92">
        <v>285</v>
      </c>
      <c r="L9" s="41">
        <v>95</v>
      </c>
      <c r="M9" s="46" t="s">
        <v>105</v>
      </c>
      <c r="N9" s="46" t="s">
        <v>105</v>
      </c>
      <c r="O9" s="46" t="s">
        <v>105</v>
      </c>
      <c r="P9" s="46" t="s">
        <v>105</v>
      </c>
      <c r="Q9" s="47" t="s">
        <v>105</v>
      </c>
      <c r="R9" s="46" t="s">
        <v>105</v>
      </c>
      <c r="S9" s="37" t="s">
        <v>53</v>
      </c>
    </row>
    <row r="10" spans="1:19" x14ac:dyDescent="0.3">
      <c r="A10" s="107">
        <v>7</v>
      </c>
      <c r="B10" s="105" t="s">
        <v>122</v>
      </c>
      <c r="C10" s="27">
        <v>134</v>
      </c>
      <c r="D10" s="101">
        <v>148</v>
      </c>
      <c r="E10" s="27">
        <v>142</v>
      </c>
      <c r="F10" s="9">
        <v>424</v>
      </c>
      <c r="G10" s="39">
        <v>141.33333333333334</v>
      </c>
      <c r="H10" s="27">
        <v>123</v>
      </c>
      <c r="I10" s="101">
        <v>130</v>
      </c>
      <c r="J10" s="27">
        <v>103</v>
      </c>
      <c r="K10" s="92">
        <v>356</v>
      </c>
      <c r="L10" s="39">
        <v>118.66666666666667</v>
      </c>
      <c r="M10" s="62" t="s">
        <v>105</v>
      </c>
      <c r="N10" s="62" t="s">
        <v>105</v>
      </c>
      <c r="O10" s="62" t="s">
        <v>105</v>
      </c>
      <c r="P10" s="62" t="s">
        <v>105</v>
      </c>
      <c r="Q10" s="47" t="s">
        <v>105</v>
      </c>
      <c r="R10" s="48" t="s">
        <v>105</v>
      </c>
      <c r="S10" s="58" t="s">
        <v>99</v>
      </c>
    </row>
    <row r="11" spans="1:19" s="59" customFormat="1" x14ac:dyDescent="0.3">
      <c r="A11" s="65">
        <v>8</v>
      </c>
      <c r="B11" s="104" t="s">
        <v>39</v>
      </c>
      <c r="C11" s="4">
        <v>124</v>
      </c>
      <c r="D11" s="4">
        <v>128</v>
      </c>
      <c r="E11" s="102">
        <v>137</v>
      </c>
      <c r="F11" s="92">
        <v>389</v>
      </c>
      <c r="G11" s="41">
        <v>129.66666666666666</v>
      </c>
      <c r="H11" s="4">
        <v>110</v>
      </c>
      <c r="I11" s="102">
        <v>188</v>
      </c>
      <c r="J11" s="4">
        <v>125</v>
      </c>
      <c r="K11" s="9">
        <v>423</v>
      </c>
      <c r="L11" s="41">
        <v>141</v>
      </c>
      <c r="M11" s="46" t="s">
        <v>105</v>
      </c>
      <c r="N11" s="46" t="s">
        <v>105</v>
      </c>
      <c r="O11" s="46" t="s">
        <v>105</v>
      </c>
      <c r="P11" s="46" t="s">
        <v>105</v>
      </c>
      <c r="Q11" s="47" t="s">
        <v>105</v>
      </c>
      <c r="R11" s="46" t="s">
        <v>105</v>
      </c>
      <c r="S11" s="37" t="s">
        <v>6</v>
      </c>
    </row>
    <row r="12" spans="1:19" x14ac:dyDescent="0.3">
      <c r="A12" s="107" t="s">
        <v>183</v>
      </c>
      <c r="B12" s="105" t="s">
        <v>36</v>
      </c>
      <c r="C12" s="27">
        <v>148</v>
      </c>
      <c r="D12" s="27">
        <v>124</v>
      </c>
      <c r="E12" s="101">
        <v>150</v>
      </c>
      <c r="F12" s="9">
        <v>422</v>
      </c>
      <c r="G12" s="39">
        <v>140.66666666666666</v>
      </c>
      <c r="H12" s="27">
        <v>113</v>
      </c>
      <c r="I12" s="27">
        <v>104</v>
      </c>
      <c r="J12" s="101">
        <v>121</v>
      </c>
      <c r="K12" s="92">
        <v>338</v>
      </c>
      <c r="L12" s="39">
        <v>112.66666666666667</v>
      </c>
      <c r="M12" s="62" t="s">
        <v>105</v>
      </c>
      <c r="N12" s="62" t="s">
        <v>105</v>
      </c>
      <c r="O12" s="62" t="s">
        <v>105</v>
      </c>
      <c r="P12" s="62" t="s">
        <v>105</v>
      </c>
      <c r="Q12" s="47" t="s">
        <v>105</v>
      </c>
      <c r="R12" s="48" t="s">
        <v>105</v>
      </c>
      <c r="S12" s="58" t="s">
        <v>15</v>
      </c>
    </row>
    <row r="13" spans="1:19" s="59" customFormat="1" x14ac:dyDescent="0.3">
      <c r="A13" s="65" t="s">
        <v>183</v>
      </c>
      <c r="B13" s="104" t="s">
        <v>149</v>
      </c>
      <c r="C13" s="102">
        <v>163</v>
      </c>
      <c r="D13" s="4">
        <v>122</v>
      </c>
      <c r="E13" s="4">
        <v>104</v>
      </c>
      <c r="F13" s="92">
        <v>389</v>
      </c>
      <c r="G13" s="41">
        <v>129.66666666666666</v>
      </c>
      <c r="H13" s="102">
        <v>160</v>
      </c>
      <c r="I13" s="4">
        <v>133</v>
      </c>
      <c r="J13" s="4">
        <v>129</v>
      </c>
      <c r="K13" s="9">
        <v>422</v>
      </c>
      <c r="L13" s="41">
        <v>140.66666666666666</v>
      </c>
      <c r="M13" s="102">
        <v>135</v>
      </c>
      <c r="N13" s="4">
        <v>94</v>
      </c>
      <c r="O13" s="4">
        <v>129</v>
      </c>
      <c r="P13" s="4">
        <v>121</v>
      </c>
      <c r="Q13" s="92">
        <v>479</v>
      </c>
      <c r="R13" s="41">
        <v>119.75</v>
      </c>
      <c r="S13" s="37" t="s">
        <v>87</v>
      </c>
    </row>
    <row r="14" spans="1:19" x14ac:dyDescent="0.3">
      <c r="A14" s="107">
        <v>11</v>
      </c>
      <c r="B14" s="105" t="s">
        <v>34</v>
      </c>
      <c r="C14" s="27">
        <v>121</v>
      </c>
      <c r="D14" s="101">
        <v>177</v>
      </c>
      <c r="E14" s="27">
        <v>119</v>
      </c>
      <c r="F14" s="9">
        <v>417</v>
      </c>
      <c r="G14" s="39">
        <v>139</v>
      </c>
      <c r="H14" s="101">
        <v>162</v>
      </c>
      <c r="I14" s="27">
        <v>107</v>
      </c>
      <c r="J14" s="27">
        <v>136</v>
      </c>
      <c r="K14" s="92">
        <v>405</v>
      </c>
      <c r="L14" s="39">
        <v>135</v>
      </c>
      <c r="M14" s="27">
        <v>126</v>
      </c>
      <c r="N14" s="101">
        <v>141</v>
      </c>
      <c r="O14" s="27">
        <v>100</v>
      </c>
      <c r="P14" s="27">
        <v>129</v>
      </c>
      <c r="Q14" s="92">
        <v>496</v>
      </c>
      <c r="R14" s="39">
        <v>124</v>
      </c>
      <c r="S14" s="58" t="s">
        <v>7</v>
      </c>
    </row>
    <row r="15" spans="1:19" s="59" customFormat="1" x14ac:dyDescent="0.3">
      <c r="A15" s="65">
        <v>12</v>
      </c>
      <c r="B15" s="104" t="s">
        <v>120</v>
      </c>
      <c r="C15" s="102">
        <v>143</v>
      </c>
      <c r="D15" s="4">
        <v>112</v>
      </c>
      <c r="E15" s="4">
        <v>127</v>
      </c>
      <c r="F15" s="92">
        <v>382</v>
      </c>
      <c r="G15" s="41">
        <v>127.33333333333333</v>
      </c>
      <c r="H15" s="4">
        <v>139</v>
      </c>
      <c r="I15" s="102">
        <v>142</v>
      </c>
      <c r="J15" s="4">
        <v>111</v>
      </c>
      <c r="K15" s="92">
        <v>392</v>
      </c>
      <c r="L15" s="41">
        <v>130.66666666666666</v>
      </c>
      <c r="M15" s="4">
        <v>139</v>
      </c>
      <c r="N15" s="102">
        <v>148</v>
      </c>
      <c r="O15" s="4">
        <v>124</v>
      </c>
      <c r="P15" s="4">
        <v>142</v>
      </c>
      <c r="Q15" s="9">
        <v>553</v>
      </c>
      <c r="R15" s="41">
        <v>138.25</v>
      </c>
      <c r="S15" s="37" t="s">
        <v>58</v>
      </c>
    </row>
    <row r="16" spans="1:19" x14ac:dyDescent="0.3">
      <c r="A16" s="107">
        <v>13</v>
      </c>
      <c r="B16" s="105" t="s">
        <v>84</v>
      </c>
      <c r="C16" s="27">
        <v>104</v>
      </c>
      <c r="D16" s="27">
        <v>112</v>
      </c>
      <c r="E16" s="101">
        <v>112</v>
      </c>
      <c r="F16" s="92">
        <v>328</v>
      </c>
      <c r="G16" s="39">
        <v>109.33333333333333</v>
      </c>
      <c r="H16" s="27">
        <v>109</v>
      </c>
      <c r="I16" s="27">
        <v>129</v>
      </c>
      <c r="J16" s="101">
        <v>137</v>
      </c>
      <c r="K16" s="92">
        <v>375</v>
      </c>
      <c r="L16" s="39">
        <v>125</v>
      </c>
      <c r="M16" s="27">
        <v>136</v>
      </c>
      <c r="N16" s="27">
        <v>101</v>
      </c>
      <c r="O16" s="97">
        <v>197</v>
      </c>
      <c r="P16" s="27">
        <v>114</v>
      </c>
      <c r="Q16" s="9">
        <v>548</v>
      </c>
      <c r="R16" s="39">
        <v>137</v>
      </c>
      <c r="S16" s="58" t="s">
        <v>25</v>
      </c>
    </row>
    <row r="17" spans="1:19" s="59" customFormat="1" x14ac:dyDescent="0.3">
      <c r="A17" s="65">
        <v>14</v>
      </c>
      <c r="B17" s="104" t="s">
        <v>139</v>
      </c>
      <c r="C17" s="4">
        <v>114</v>
      </c>
      <c r="D17" s="4">
        <v>109</v>
      </c>
      <c r="E17" s="102">
        <v>120</v>
      </c>
      <c r="F17" s="92">
        <v>343</v>
      </c>
      <c r="G17" s="41">
        <v>114.33333333333333</v>
      </c>
      <c r="H17" s="102">
        <v>148</v>
      </c>
      <c r="I17" s="4">
        <v>120</v>
      </c>
      <c r="J17" s="4">
        <v>125</v>
      </c>
      <c r="K17" s="9">
        <v>393</v>
      </c>
      <c r="L17" s="41">
        <v>131</v>
      </c>
      <c r="M17" s="46" t="s">
        <v>105</v>
      </c>
      <c r="N17" s="46" t="s">
        <v>105</v>
      </c>
      <c r="O17" s="46" t="s">
        <v>105</v>
      </c>
      <c r="P17" s="46" t="s">
        <v>105</v>
      </c>
      <c r="Q17" s="47" t="s">
        <v>105</v>
      </c>
      <c r="R17" s="46" t="s">
        <v>105</v>
      </c>
      <c r="S17" s="37" t="s">
        <v>53</v>
      </c>
    </row>
    <row r="18" spans="1:19" x14ac:dyDescent="0.3">
      <c r="A18" s="107" t="s">
        <v>184</v>
      </c>
      <c r="B18" s="105" t="s">
        <v>123</v>
      </c>
      <c r="C18" s="27">
        <v>127</v>
      </c>
      <c r="D18" s="101">
        <v>146</v>
      </c>
      <c r="E18" s="27">
        <v>119</v>
      </c>
      <c r="F18" s="9">
        <v>392</v>
      </c>
      <c r="G18" s="39">
        <v>130.66666666666666</v>
      </c>
      <c r="H18" s="101">
        <v>142</v>
      </c>
      <c r="I18" s="27">
        <v>109</v>
      </c>
      <c r="J18" s="27">
        <v>124</v>
      </c>
      <c r="K18" s="92">
        <v>375</v>
      </c>
      <c r="L18" s="39">
        <v>125</v>
      </c>
      <c r="M18" s="62" t="s">
        <v>105</v>
      </c>
      <c r="N18" s="62" t="s">
        <v>105</v>
      </c>
      <c r="O18" s="62" t="s">
        <v>105</v>
      </c>
      <c r="P18" s="62" t="s">
        <v>105</v>
      </c>
      <c r="Q18" s="47" t="s">
        <v>105</v>
      </c>
      <c r="R18" s="48" t="s">
        <v>105</v>
      </c>
      <c r="S18" s="58" t="s">
        <v>99</v>
      </c>
    </row>
    <row r="19" spans="1:19" s="59" customFormat="1" x14ac:dyDescent="0.3">
      <c r="A19" s="65" t="s">
        <v>184</v>
      </c>
      <c r="B19" s="104" t="s">
        <v>28</v>
      </c>
      <c r="C19" s="4">
        <v>132</v>
      </c>
      <c r="D19" s="4">
        <v>107</v>
      </c>
      <c r="E19" s="102">
        <v>132</v>
      </c>
      <c r="F19" s="92">
        <v>371</v>
      </c>
      <c r="G19" s="41">
        <v>123.66666666666667</v>
      </c>
      <c r="H19" s="102">
        <v>159</v>
      </c>
      <c r="I19" s="4">
        <v>122</v>
      </c>
      <c r="J19" s="4">
        <v>111</v>
      </c>
      <c r="K19" s="9">
        <v>392</v>
      </c>
      <c r="L19" s="41">
        <v>130.66666666666666</v>
      </c>
      <c r="M19" s="46" t="s">
        <v>105</v>
      </c>
      <c r="N19" s="46" t="s">
        <v>105</v>
      </c>
      <c r="O19" s="46" t="s">
        <v>105</v>
      </c>
      <c r="P19" s="46" t="s">
        <v>105</v>
      </c>
      <c r="Q19" s="47" t="s">
        <v>105</v>
      </c>
      <c r="R19" s="46" t="s">
        <v>105</v>
      </c>
      <c r="S19" s="37" t="s">
        <v>59</v>
      </c>
    </row>
    <row r="20" spans="1:19" x14ac:dyDescent="0.3">
      <c r="A20" s="107">
        <v>17</v>
      </c>
      <c r="B20" s="105" t="s">
        <v>23</v>
      </c>
      <c r="C20" s="62" t="s">
        <v>105</v>
      </c>
      <c r="D20" s="62" t="s">
        <v>105</v>
      </c>
      <c r="E20" s="62" t="s">
        <v>105</v>
      </c>
      <c r="F20" s="47" t="s">
        <v>105</v>
      </c>
      <c r="G20" s="48" t="s">
        <v>105</v>
      </c>
      <c r="H20" s="27">
        <v>132</v>
      </c>
      <c r="I20" s="101">
        <v>142</v>
      </c>
      <c r="J20" s="27">
        <v>111</v>
      </c>
      <c r="K20" s="9">
        <v>385</v>
      </c>
      <c r="L20" s="39">
        <v>128.33333333333334</v>
      </c>
      <c r="M20" s="101">
        <v>161</v>
      </c>
      <c r="N20" s="27">
        <v>132</v>
      </c>
      <c r="O20" s="27">
        <v>84</v>
      </c>
      <c r="P20" s="27">
        <v>123</v>
      </c>
      <c r="Q20" s="92">
        <v>500</v>
      </c>
      <c r="R20" s="39">
        <v>125</v>
      </c>
      <c r="S20" s="58" t="s">
        <v>145</v>
      </c>
    </row>
    <row r="21" spans="1:19" s="59" customFormat="1" x14ac:dyDescent="0.3">
      <c r="A21" s="65">
        <v>18</v>
      </c>
      <c r="B21" s="104" t="s">
        <v>69</v>
      </c>
      <c r="C21" s="102">
        <v>124</v>
      </c>
      <c r="D21" s="4">
        <v>112</v>
      </c>
      <c r="E21" s="4">
        <v>119</v>
      </c>
      <c r="F21" s="92">
        <v>355</v>
      </c>
      <c r="G21" s="41">
        <v>118.33333333333333</v>
      </c>
      <c r="H21" s="4">
        <v>124</v>
      </c>
      <c r="I21" s="102">
        <v>139</v>
      </c>
      <c r="J21" s="4">
        <v>116</v>
      </c>
      <c r="K21" s="92">
        <v>379</v>
      </c>
      <c r="L21" s="41">
        <v>126.33333333333333</v>
      </c>
      <c r="M21" s="102">
        <v>134</v>
      </c>
      <c r="N21" s="4">
        <v>132</v>
      </c>
      <c r="O21" s="4">
        <v>126</v>
      </c>
      <c r="P21" s="4">
        <v>115</v>
      </c>
      <c r="Q21" s="9">
        <v>507</v>
      </c>
      <c r="R21" s="41">
        <v>126.75</v>
      </c>
      <c r="S21" s="37" t="s">
        <v>25</v>
      </c>
    </row>
    <row r="22" spans="1:19" x14ac:dyDescent="0.3">
      <c r="A22" s="107">
        <v>19</v>
      </c>
      <c r="B22" s="105" t="s">
        <v>30</v>
      </c>
      <c r="C22" s="101">
        <v>139</v>
      </c>
      <c r="D22" s="27">
        <v>110</v>
      </c>
      <c r="E22" s="27">
        <v>130</v>
      </c>
      <c r="F22" s="9">
        <v>379</v>
      </c>
      <c r="G22" s="39">
        <v>126.33333333333333</v>
      </c>
      <c r="H22" s="101">
        <v>162</v>
      </c>
      <c r="I22" s="27">
        <v>91</v>
      </c>
      <c r="J22" s="27">
        <v>84</v>
      </c>
      <c r="K22" s="92">
        <v>337</v>
      </c>
      <c r="L22" s="39">
        <v>112.33333333333333</v>
      </c>
      <c r="M22" s="27">
        <v>133</v>
      </c>
      <c r="N22" s="101">
        <v>125</v>
      </c>
      <c r="O22" s="27">
        <v>93</v>
      </c>
      <c r="P22" s="27">
        <v>102</v>
      </c>
      <c r="Q22" s="92">
        <v>453</v>
      </c>
      <c r="R22" s="39">
        <v>113.25</v>
      </c>
      <c r="S22" s="58" t="s">
        <v>4</v>
      </c>
    </row>
    <row r="23" spans="1:19" s="59" customFormat="1" x14ac:dyDescent="0.3">
      <c r="A23" s="65">
        <v>20</v>
      </c>
      <c r="B23" s="104" t="s">
        <v>40</v>
      </c>
      <c r="C23" s="4">
        <v>122</v>
      </c>
      <c r="D23" s="102">
        <v>148</v>
      </c>
      <c r="E23" s="4">
        <v>107</v>
      </c>
      <c r="F23" s="9">
        <v>377</v>
      </c>
      <c r="G23" s="41">
        <v>125.66666666666667</v>
      </c>
      <c r="H23" s="4">
        <v>113</v>
      </c>
      <c r="I23" s="4">
        <v>103</v>
      </c>
      <c r="J23" s="102">
        <v>119</v>
      </c>
      <c r="K23" s="92">
        <v>335</v>
      </c>
      <c r="L23" s="41">
        <v>111.66666666666667</v>
      </c>
      <c r="M23" s="46" t="s">
        <v>105</v>
      </c>
      <c r="N23" s="46" t="s">
        <v>105</v>
      </c>
      <c r="O23" s="46" t="s">
        <v>105</v>
      </c>
      <c r="P23" s="46" t="s">
        <v>105</v>
      </c>
      <c r="Q23" s="47" t="s">
        <v>105</v>
      </c>
      <c r="R23" s="46" t="s">
        <v>105</v>
      </c>
      <c r="S23" s="37" t="s">
        <v>6</v>
      </c>
    </row>
    <row r="24" spans="1:19" x14ac:dyDescent="0.3">
      <c r="A24" s="107">
        <v>21</v>
      </c>
      <c r="B24" s="105" t="s">
        <v>50</v>
      </c>
      <c r="C24" s="27">
        <v>135</v>
      </c>
      <c r="D24" s="27">
        <v>101</v>
      </c>
      <c r="E24" s="101">
        <v>140</v>
      </c>
      <c r="F24" s="9">
        <v>376</v>
      </c>
      <c r="G24" s="39">
        <v>125.33333333333333</v>
      </c>
      <c r="H24" s="101">
        <v>116</v>
      </c>
      <c r="I24" s="27">
        <v>112</v>
      </c>
      <c r="J24" s="27">
        <v>97</v>
      </c>
      <c r="K24" s="92">
        <v>325</v>
      </c>
      <c r="L24" s="39">
        <v>108.33333333333333</v>
      </c>
      <c r="M24" s="62" t="s">
        <v>105</v>
      </c>
      <c r="N24" s="62" t="s">
        <v>105</v>
      </c>
      <c r="O24" s="62" t="s">
        <v>105</v>
      </c>
      <c r="P24" s="62" t="s">
        <v>105</v>
      </c>
      <c r="Q24" s="47" t="s">
        <v>105</v>
      </c>
      <c r="R24" s="100"/>
      <c r="S24" s="58" t="s">
        <v>99</v>
      </c>
    </row>
    <row r="25" spans="1:19" s="59" customFormat="1" x14ac:dyDescent="0.3">
      <c r="A25" s="65">
        <v>22</v>
      </c>
      <c r="B25" s="104" t="s">
        <v>23</v>
      </c>
      <c r="C25" s="4">
        <v>126</v>
      </c>
      <c r="D25" s="102">
        <v>142</v>
      </c>
      <c r="E25" s="4">
        <v>106</v>
      </c>
      <c r="F25" s="9">
        <v>374</v>
      </c>
      <c r="G25" s="41">
        <v>124.66666666666667</v>
      </c>
      <c r="H25" s="102">
        <v>154</v>
      </c>
      <c r="I25" s="4">
        <v>88</v>
      </c>
      <c r="J25" s="4">
        <v>118</v>
      </c>
      <c r="K25" s="92">
        <v>360</v>
      </c>
      <c r="L25" s="41">
        <v>120</v>
      </c>
      <c r="M25" s="4">
        <v>88</v>
      </c>
      <c r="N25" s="4">
        <v>91</v>
      </c>
      <c r="O25" s="4">
        <v>96</v>
      </c>
      <c r="P25" s="102">
        <v>119</v>
      </c>
      <c r="Q25" s="92">
        <v>394</v>
      </c>
      <c r="R25" s="41">
        <v>98.5</v>
      </c>
      <c r="S25" s="37" t="s">
        <v>87</v>
      </c>
    </row>
    <row r="26" spans="1:19" x14ac:dyDescent="0.3">
      <c r="A26" s="107">
        <v>23</v>
      </c>
      <c r="B26" s="105" t="s">
        <v>127</v>
      </c>
      <c r="C26" s="27">
        <v>120</v>
      </c>
      <c r="D26" s="101">
        <v>133</v>
      </c>
      <c r="E26" s="27">
        <v>96</v>
      </c>
      <c r="F26" s="92">
        <v>349</v>
      </c>
      <c r="G26" s="39">
        <v>116.33333333333333</v>
      </c>
      <c r="H26" s="101">
        <v>136</v>
      </c>
      <c r="I26" s="27">
        <v>109</v>
      </c>
      <c r="J26" s="27">
        <v>126</v>
      </c>
      <c r="K26" s="9">
        <v>371</v>
      </c>
      <c r="L26" s="39">
        <v>123.66666666666667</v>
      </c>
      <c r="M26" s="27">
        <v>125</v>
      </c>
      <c r="N26" s="27">
        <v>104</v>
      </c>
      <c r="O26" s="101">
        <v>143</v>
      </c>
      <c r="P26" s="27">
        <v>112</v>
      </c>
      <c r="Q26" s="92">
        <v>484</v>
      </c>
      <c r="R26" s="39">
        <v>121</v>
      </c>
      <c r="S26" s="58" t="s">
        <v>25</v>
      </c>
    </row>
    <row r="27" spans="1:19" s="59" customFormat="1" x14ac:dyDescent="0.3">
      <c r="A27" s="65">
        <v>24</v>
      </c>
      <c r="B27" s="104" t="s">
        <v>38</v>
      </c>
      <c r="C27" s="102">
        <v>132</v>
      </c>
      <c r="D27" s="4">
        <v>117</v>
      </c>
      <c r="E27" s="4">
        <v>120</v>
      </c>
      <c r="F27" s="92">
        <v>369</v>
      </c>
      <c r="G27" s="41">
        <v>123</v>
      </c>
      <c r="H27" s="4">
        <v>99</v>
      </c>
      <c r="I27" s="102">
        <v>149</v>
      </c>
      <c r="J27" s="4">
        <v>121</v>
      </c>
      <c r="K27" s="9">
        <v>369</v>
      </c>
      <c r="L27" s="41">
        <v>123</v>
      </c>
      <c r="M27" s="46" t="s">
        <v>105</v>
      </c>
      <c r="N27" s="46" t="s">
        <v>105</v>
      </c>
      <c r="O27" s="46" t="s">
        <v>105</v>
      </c>
      <c r="P27" s="46" t="s">
        <v>105</v>
      </c>
      <c r="Q27" s="47" t="s">
        <v>105</v>
      </c>
      <c r="R27" s="46" t="s">
        <v>105</v>
      </c>
      <c r="S27" s="37" t="s">
        <v>6</v>
      </c>
    </row>
    <row r="28" spans="1:19" x14ac:dyDescent="0.3">
      <c r="A28" s="107">
        <v>25</v>
      </c>
      <c r="B28" s="105" t="s">
        <v>93</v>
      </c>
      <c r="C28" s="27">
        <v>92</v>
      </c>
      <c r="D28" s="27">
        <v>106</v>
      </c>
      <c r="E28" s="101">
        <v>114</v>
      </c>
      <c r="F28" s="92">
        <v>312</v>
      </c>
      <c r="G28" s="39">
        <v>104</v>
      </c>
      <c r="H28" s="27">
        <v>119</v>
      </c>
      <c r="I28" s="27">
        <v>106</v>
      </c>
      <c r="J28" s="101">
        <v>142</v>
      </c>
      <c r="K28" s="9">
        <v>367</v>
      </c>
      <c r="L28" s="39">
        <v>122.33333333333333</v>
      </c>
      <c r="M28" s="62" t="s">
        <v>105</v>
      </c>
      <c r="N28" s="62" t="s">
        <v>105</v>
      </c>
      <c r="O28" s="62" t="s">
        <v>105</v>
      </c>
      <c r="P28" s="62" t="s">
        <v>105</v>
      </c>
      <c r="Q28" s="47" t="s">
        <v>105</v>
      </c>
      <c r="R28" s="48" t="s">
        <v>105</v>
      </c>
      <c r="S28" s="58" t="s">
        <v>15</v>
      </c>
    </row>
    <row r="29" spans="1:19" s="59" customFormat="1" x14ac:dyDescent="0.3">
      <c r="A29" s="65">
        <v>26</v>
      </c>
      <c r="B29" s="104" t="s">
        <v>149</v>
      </c>
      <c r="C29" s="46" t="s">
        <v>105</v>
      </c>
      <c r="D29" s="46" t="s">
        <v>105</v>
      </c>
      <c r="E29" s="46" t="s">
        <v>105</v>
      </c>
      <c r="F29" s="47" t="s">
        <v>105</v>
      </c>
      <c r="G29" s="46" t="s">
        <v>105</v>
      </c>
      <c r="H29" s="102">
        <v>140</v>
      </c>
      <c r="I29" s="4">
        <v>98</v>
      </c>
      <c r="J29" s="4">
        <v>118</v>
      </c>
      <c r="K29" s="92">
        <v>356</v>
      </c>
      <c r="L29" s="41">
        <v>118.66666666666667</v>
      </c>
      <c r="M29" s="4">
        <v>124</v>
      </c>
      <c r="N29" s="4">
        <v>107</v>
      </c>
      <c r="O29" s="102">
        <v>148</v>
      </c>
      <c r="P29" s="4">
        <v>105</v>
      </c>
      <c r="Q29" s="9">
        <v>484</v>
      </c>
      <c r="R29" s="41">
        <v>121</v>
      </c>
      <c r="S29" s="37" t="s">
        <v>145</v>
      </c>
    </row>
    <row r="30" spans="1:19" x14ac:dyDescent="0.3">
      <c r="A30" s="107">
        <v>27</v>
      </c>
      <c r="B30" s="105" t="s">
        <v>83</v>
      </c>
      <c r="C30" s="62" t="s">
        <v>105</v>
      </c>
      <c r="D30" s="62" t="s">
        <v>105</v>
      </c>
      <c r="E30" s="62" t="s">
        <v>105</v>
      </c>
      <c r="F30" s="47" t="s">
        <v>105</v>
      </c>
      <c r="G30" s="48" t="s">
        <v>105</v>
      </c>
      <c r="H30" s="27">
        <v>108</v>
      </c>
      <c r="I30" s="101">
        <v>138</v>
      </c>
      <c r="J30" s="27">
        <v>112</v>
      </c>
      <c r="K30" s="9">
        <v>358</v>
      </c>
      <c r="L30" s="39">
        <v>119.33333333333333</v>
      </c>
      <c r="M30" s="27">
        <v>102</v>
      </c>
      <c r="N30" s="27">
        <v>115</v>
      </c>
      <c r="O30" s="27">
        <v>87</v>
      </c>
      <c r="P30" s="101">
        <v>149</v>
      </c>
      <c r="Q30" s="92">
        <v>453</v>
      </c>
      <c r="R30" s="39">
        <v>113.25</v>
      </c>
      <c r="S30" s="58" t="s">
        <v>22</v>
      </c>
    </row>
    <row r="31" spans="1:19" s="59" customFormat="1" x14ac:dyDescent="0.3">
      <c r="A31" s="65">
        <v>28</v>
      </c>
      <c r="B31" s="104" t="s">
        <v>70</v>
      </c>
      <c r="C31" s="4">
        <v>109</v>
      </c>
      <c r="D31" s="4">
        <v>98</v>
      </c>
      <c r="E31" s="102">
        <v>147</v>
      </c>
      <c r="F31" s="9">
        <v>354</v>
      </c>
      <c r="G31" s="41">
        <v>118</v>
      </c>
      <c r="H31" s="4">
        <v>105</v>
      </c>
      <c r="I31" s="4">
        <v>99</v>
      </c>
      <c r="J31" s="102">
        <v>113</v>
      </c>
      <c r="K31" s="92">
        <v>317</v>
      </c>
      <c r="L31" s="41">
        <v>105.66666666666667</v>
      </c>
      <c r="M31" s="4">
        <v>96</v>
      </c>
      <c r="N31" s="4">
        <v>92</v>
      </c>
      <c r="O31" s="4">
        <v>107</v>
      </c>
      <c r="P31" s="102">
        <v>119</v>
      </c>
      <c r="Q31" s="92">
        <v>414</v>
      </c>
      <c r="R31" s="41">
        <v>103.5</v>
      </c>
      <c r="S31" s="37" t="s">
        <v>25</v>
      </c>
    </row>
    <row r="32" spans="1:19" x14ac:dyDescent="0.3">
      <c r="A32" s="107">
        <v>29</v>
      </c>
      <c r="B32" s="105" t="s">
        <v>65</v>
      </c>
      <c r="C32" s="27">
        <v>79</v>
      </c>
      <c r="D32" s="101">
        <v>82</v>
      </c>
      <c r="E32" s="27">
        <v>69</v>
      </c>
      <c r="F32" s="92">
        <v>230</v>
      </c>
      <c r="G32" s="39">
        <v>76.666666666666671</v>
      </c>
      <c r="H32" s="27">
        <v>112</v>
      </c>
      <c r="I32" s="101">
        <v>148</v>
      </c>
      <c r="J32" s="27">
        <v>93</v>
      </c>
      <c r="K32" s="9">
        <v>353</v>
      </c>
      <c r="L32" s="39">
        <v>117.66666666666667</v>
      </c>
      <c r="M32" s="27">
        <v>102</v>
      </c>
      <c r="N32" s="27">
        <v>92</v>
      </c>
      <c r="O32" s="101">
        <v>123</v>
      </c>
      <c r="P32" s="27">
        <v>103</v>
      </c>
      <c r="Q32" s="92">
        <v>420</v>
      </c>
      <c r="R32" s="39">
        <v>105</v>
      </c>
      <c r="S32" s="58" t="s">
        <v>7</v>
      </c>
    </row>
    <row r="33" spans="1:19" s="59" customFormat="1" x14ac:dyDescent="0.3">
      <c r="A33" s="65">
        <v>30</v>
      </c>
      <c r="B33" s="104" t="s">
        <v>35</v>
      </c>
      <c r="C33" s="4">
        <v>104</v>
      </c>
      <c r="D33" s="102">
        <v>124</v>
      </c>
      <c r="E33" s="4">
        <v>123</v>
      </c>
      <c r="F33" s="9">
        <v>351</v>
      </c>
      <c r="G33" s="41">
        <v>117</v>
      </c>
      <c r="H33" s="4">
        <v>105</v>
      </c>
      <c r="I33" s="4">
        <v>81</v>
      </c>
      <c r="J33" s="102">
        <v>117</v>
      </c>
      <c r="K33" s="92">
        <v>303</v>
      </c>
      <c r="L33" s="41">
        <v>101</v>
      </c>
      <c r="M33" s="46" t="s">
        <v>105</v>
      </c>
      <c r="N33" s="46" t="s">
        <v>105</v>
      </c>
      <c r="O33" s="46" t="s">
        <v>105</v>
      </c>
      <c r="P33" s="46" t="s">
        <v>105</v>
      </c>
      <c r="Q33" s="47" t="s">
        <v>105</v>
      </c>
      <c r="R33" s="46" t="s">
        <v>105</v>
      </c>
      <c r="S33" s="37" t="s">
        <v>5</v>
      </c>
    </row>
    <row r="34" spans="1:19" x14ac:dyDescent="0.3">
      <c r="A34" s="107">
        <v>31</v>
      </c>
      <c r="B34" s="105" t="s">
        <v>68</v>
      </c>
      <c r="C34" s="62" t="s">
        <v>105</v>
      </c>
      <c r="D34" s="62" t="s">
        <v>105</v>
      </c>
      <c r="E34" s="62" t="s">
        <v>105</v>
      </c>
      <c r="F34" s="47" t="s">
        <v>105</v>
      </c>
      <c r="G34" s="48" t="s">
        <v>105</v>
      </c>
      <c r="H34" s="27">
        <v>118</v>
      </c>
      <c r="I34" s="27">
        <v>99</v>
      </c>
      <c r="J34" s="101">
        <v>133</v>
      </c>
      <c r="K34" s="9">
        <v>350</v>
      </c>
      <c r="L34" s="39">
        <v>116.66666666666667</v>
      </c>
      <c r="M34" s="27">
        <v>111</v>
      </c>
      <c r="N34" s="101">
        <v>134</v>
      </c>
      <c r="O34" s="27">
        <v>108</v>
      </c>
      <c r="P34" s="27">
        <v>111</v>
      </c>
      <c r="Q34" s="92">
        <v>464</v>
      </c>
      <c r="R34" s="39">
        <v>116</v>
      </c>
      <c r="S34" s="58" t="s">
        <v>22</v>
      </c>
    </row>
    <row r="35" spans="1:19" s="59" customFormat="1" x14ac:dyDescent="0.3">
      <c r="A35" s="65">
        <v>32</v>
      </c>
      <c r="B35" s="104" t="s">
        <v>41</v>
      </c>
      <c r="C35" s="4">
        <v>84</v>
      </c>
      <c r="D35" s="4">
        <v>113</v>
      </c>
      <c r="E35" s="102">
        <v>140</v>
      </c>
      <c r="F35" s="9">
        <v>337</v>
      </c>
      <c r="G35" s="41">
        <v>112.33333333333333</v>
      </c>
      <c r="H35" s="46" t="s">
        <v>105</v>
      </c>
      <c r="I35" s="46" t="s">
        <v>105</v>
      </c>
      <c r="J35" s="46" t="s">
        <v>105</v>
      </c>
      <c r="K35" s="47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  <c r="P35" s="46" t="s">
        <v>105</v>
      </c>
      <c r="Q35" s="47" t="s">
        <v>105</v>
      </c>
      <c r="R35" s="46" t="s">
        <v>105</v>
      </c>
      <c r="S35" s="37" t="s">
        <v>91</v>
      </c>
    </row>
    <row r="36" spans="1:19" x14ac:dyDescent="0.3">
      <c r="A36" s="107">
        <v>33</v>
      </c>
      <c r="B36" s="105" t="s">
        <v>95</v>
      </c>
      <c r="C36" s="27">
        <v>113</v>
      </c>
      <c r="D36" s="101">
        <v>116</v>
      </c>
      <c r="E36" s="27">
        <v>94</v>
      </c>
      <c r="F36" s="92">
        <v>323</v>
      </c>
      <c r="G36" s="39">
        <v>107.66666666666667</v>
      </c>
      <c r="H36" s="101">
        <v>136</v>
      </c>
      <c r="I36" s="27">
        <v>100</v>
      </c>
      <c r="J36" s="27">
        <v>97</v>
      </c>
      <c r="K36" s="9">
        <v>333</v>
      </c>
      <c r="L36" s="39">
        <v>111</v>
      </c>
      <c r="M36" s="27">
        <v>72</v>
      </c>
      <c r="N36" s="27">
        <v>89</v>
      </c>
      <c r="O36" s="27">
        <v>86</v>
      </c>
      <c r="P36" s="101">
        <v>96</v>
      </c>
      <c r="Q36" s="92">
        <v>343</v>
      </c>
      <c r="R36" s="39">
        <v>85.75</v>
      </c>
      <c r="S36" s="58" t="s">
        <v>100</v>
      </c>
    </row>
    <row r="37" spans="1:19" s="59" customFormat="1" x14ac:dyDescent="0.3">
      <c r="A37" s="65">
        <v>34</v>
      </c>
      <c r="B37" s="104" t="s">
        <v>88</v>
      </c>
      <c r="C37" s="4">
        <v>104</v>
      </c>
      <c r="D37" s="4">
        <v>82</v>
      </c>
      <c r="E37" s="102">
        <v>128</v>
      </c>
      <c r="F37" s="92">
        <v>314</v>
      </c>
      <c r="G37" s="41">
        <v>104.66666666666667</v>
      </c>
      <c r="H37" s="4">
        <v>66</v>
      </c>
      <c r="I37" s="4">
        <v>76</v>
      </c>
      <c r="J37" s="102">
        <v>153</v>
      </c>
      <c r="K37" s="92">
        <v>295</v>
      </c>
      <c r="L37" s="41">
        <v>98.333333333333329</v>
      </c>
      <c r="M37" s="4">
        <v>117</v>
      </c>
      <c r="N37" s="4">
        <v>92</v>
      </c>
      <c r="O37" s="4">
        <v>96</v>
      </c>
      <c r="P37" s="102">
        <v>120</v>
      </c>
      <c r="Q37" s="9">
        <v>425</v>
      </c>
      <c r="R37" s="41">
        <v>106.25</v>
      </c>
      <c r="S37" s="37" t="s">
        <v>87</v>
      </c>
    </row>
    <row r="38" spans="1:19" x14ac:dyDescent="0.3">
      <c r="A38" s="107">
        <v>35</v>
      </c>
      <c r="B38" s="105" t="s">
        <v>142</v>
      </c>
      <c r="C38" s="101">
        <v>130</v>
      </c>
      <c r="D38" s="27">
        <v>98</v>
      </c>
      <c r="E38" s="27">
        <v>90</v>
      </c>
      <c r="F38" s="9">
        <v>318</v>
      </c>
      <c r="G38" s="39">
        <v>106</v>
      </c>
      <c r="H38" s="62" t="s">
        <v>105</v>
      </c>
      <c r="I38" s="62" t="s">
        <v>105</v>
      </c>
      <c r="J38" s="62" t="s">
        <v>105</v>
      </c>
      <c r="K38" s="47" t="s">
        <v>105</v>
      </c>
      <c r="L38" s="48" t="s">
        <v>105</v>
      </c>
      <c r="M38" s="62" t="s">
        <v>105</v>
      </c>
      <c r="N38" s="62" t="s">
        <v>105</v>
      </c>
      <c r="O38" s="62" t="s">
        <v>105</v>
      </c>
      <c r="P38" s="62" t="s">
        <v>105</v>
      </c>
      <c r="Q38" s="47" t="s">
        <v>105</v>
      </c>
      <c r="R38" s="48" t="s">
        <v>105</v>
      </c>
      <c r="S38" s="58" t="s">
        <v>91</v>
      </c>
    </row>
    <row r="39" spans="1:19" s="59" customFormat="1" x14ac:dyDescent="0.3">
      <c r="A39" s="65">
        <v>36</v>
      </c>
      <c r="B39" s="104" t="s">
        <v>46</v>
      </c>
      <c r="C39" s="4">
        <v>110</v>
      </c>
      <c r="D39" s="102">
        <v>116</v>
      </c>
      <c r="E39" s="4">
        <v>91</v>
      </c>
      <c r="F39" s="9">
        <v>317</v>
      </c>
      <c r="G39" s="41">
        <v>105.66666666666667</v>
      </c>
      <c r="H39" s="46" t="s">
        <v>105</v>
      </c>
      <c r="I39" s="46" t="s">
        <v>105</v>
      </c>
      <c r="J39" s="46" t="s">
        <v>105</v>
      </c>
      <c r="K39" s="47" t="s">
        <v>105</v>
      </c>
      <c r="L39" s="46" t="s">
        <v>105</v>
      </c>
      <c r="M39" s="46" t="s">
        <v>105</v>
      </c>
      <c r="N39" s="46" t="s">
        <v>105</v>
      </c>
      <c r="O39" s="46" t="s">
        <v>105</v>
      </c>
      <c r="P39" s="46" t="s">
        <v>105</v>
      </c>
      <c r="Q39" s="47" t="s">
        <v>105</v>
      </c>
      <c r="R39" s="46" t="s">
        <v>105</v>
      </c>
      <c r="S39" s="37" t="s">
        <v>11</v>
      </c>
    </row>
    <row r="40" spans="1:19" x14ac:dyDescent="0.3">
      <c r="A40" s="107">
        <v>37</v>
      </c>
      <c r="B40" s="105" t="s">
        <v>92</v>
      </c>
      <c r="C40" s="27">
        <v>86</v>
      </c>
      <c r="D40" s="27">
        <v>95</v>
      </c>
      <c r="E40" s="101">
        <v>133</v>
      </c>
      <c r="F40" s="9">
        <v>314</v>
      </c>
      <c r="G40" s="39">
        <v>104.66666666666667</v>
      </c>
      <c r="H40" s="101">
        <v>104</v>
      </c>
      <c r="I40" s="27">
        <v>88</v>
      </c>
      <c r="J40" s="27">
        <v>97</v>
      </c>
      <c r="K40" s="92">
        <v>289</v>
      </c>
      <c r="L40" s="39">
        <v>96.333333333333329</v>
      </c>
      <c r="M40" s="62" t="s">
        <v>105</v>
      </c>
      <c r="N40" s="62" t="s">
        <v>105</v>
      </c>
      <c r="O40" s="62" t="s">
        <v>105</v>
      </c>
      <c r="P40" s="62" t="s">
        <v>105</v>
      </c>
      <c r="Q40" s="47" t="s">
        <v>105</v>
      </c>
      <c r="R40" s="48" t="s">
        <v>105</v>
      </c>
      <c r="S40" s="58" t="s">
        <v>15</v>
      </c>
    </row>
    <row r="41" spans="1:19" s="59" customFormat="1" x14ac:dyDescent="0.3">
      <c r="A41" s="65" t="s">
        <v>185</v>
      </c>
      <c r="B41" s="104" t="s">
        <v>135</v>
      </c>
      <c r="C41" s="102">
        <v>126</v>
      </c>
      <c r="D41" s="4">
        <v>85</v>
      </c>
      <c r="E41" s="4">
        <v>102</v>
      </c>
      <c r="F41" s="9">
        <v>313</v>
      </c>
      <c r="G41" s="41">
        <v>104.33333333333333</v>
      </c>
      <c r="H41" s="4">
        <v>78</v>
      </c>
      <c r="I41" s="102">
        <v>99</v>
      </c>
      <c r="J41" s="4">
        <v>73</v>
      </c>
      <c r="K41" s="92">
        <v>250</v>
      </c>
      <c r="L41" s="41">
        <v>83.333333333333329</v>
      </c>
      <c r="M41" s="46" t="s">
        <v>105</v>
      </c>
      <c r="N41" s="46" t="s">
        <v>105</v>
      </c>
      <c r="O41" s="46" t="s">
        <v>105</v>
      </c>
      <c r="P41" s="46" t="s">
        <v>105</v>
      </c>
      <c r="Q41" s="47" t="s">
        <v>105</v>
      </c>
      <c r="R41" s="46" t="s">
        <v>105</v>
      </c>
      <c r="S41" s="37" t="s">
        <v>6</v>
      </c>
    </row>
    <row r="42" spans="1:19" x14ac:dyDescent="0.3">
      <c r="A42" s="107" t="s">
        <v>185</v>
      </c>
      <c r="B42" s="105" t="s">
        <v>138</v>
      </c>
      <c r="C42" s="101">
        <v>118</v>
      </c>
      <c r="D42" s="27">
        <v>99</v>
      </c>
      <c r="E42" s="27">
        <v>96</v>
      </c>
      <c r="F42" s="9">
        <v>313</v>
      </c>
      <c r="G42" s="39">
        <v>104.33333333333333</v>
      </c>
      <c r="H42" s="101">
        <v>122</v>
      </c>
      <c r="I42" s="27">
        <v>82</v>
      </c>
      <c r="J42" s="27">
        <v>94</v>
      </c>
      <c r="K42" s="92">
        <v>298</v>
      </c>
      <c r="L42" s="39">
        <v>99.333333333333329</v>
      </c>
      <c r="M42" s="62" t="s">
        <v>105</v>
      </c>
      <c r="N42" s="62" t="s">
        <v>105</v>
      </c>
      <c r="O42" s="62" t="s">
        <v>105</v>
      </c>
      <c r="P42" s="62" t="s">
        <v>105</v>
      </c>
      <c r="Q42" s="47" t="s">
        <v>105</v>
      </c>
      <c r="R42" s="48" t="s">
        <v>105</v>
      </c>
      <c r="S42" s="58" t="s">
        <v>9</v>
      </c>
    </row>
    <row r="43" spans="1:19" s="59" customFormat="1" x14ac:dyDescent="0.3">
      <c r="A43" s="65">
        <v>40</v>
      </c>
      <c r="B43" s="104" t="s">
        <v>96</v>
      </c>
      <c r="C43" s="4">
        <v>100</v>
      </c>
      <c r="D43" s="4">
        <v>87</v>
      </c>
      <c r="E43" s="102">
        <v>113</v>
      </c>
      <c r="F43" s="92">
        <v>300</v>
      </c>
      <c r="G43" s="41">
        <v>100</v>
      </c>
      <c r="H43" s="102">
        <v>119</v>
      </c>
      <c r="I43" s="4">
        <v>86</v>
      </c>
      <c r="J43" s="4">
        <v>107</v>
      </c>
      <c r="K43" s="9">
        <v>312</v>
      </c>
      <c r="L43" s="41">
        <v>104</v>
      </c>
      <c r="M43" s="46" t="s">
        <v>105</v>
      </c>
      <c r="N43" s="46" t="s">
        <v>105</v>
      </c>
      <c r="O43" s="46" t="s">
        <v>105</v>
      </c>
      <c r="P43" s="46" t="s">
        <v>105</v>
      </c>
      <c r="Q43" s="47" t="s">
        <v>105</v>
      </c>
      <c r="R43" s="46" t="s">
        <v>105</v>
      </c>
      <c r="S43" s="37" t="s">
        <v>53</v>
      </c>
    </row>
    <row r="44" spans="1:19" x14ac:dyDescent="0.3">
      <c r="A44" s="107" t="s">
        <v>186</v>
      </c>
      <c r="B44" s="105" t="s">
        <v>44</v>
      </c>
      <c r="C44" s="101">
        <v>113</v>
      </c>
      <c r="D44" s="27">
        <v>102</v>
      </c>
      <c r="E44" s="27">
        <v>92</v>
      </c>
      <c r="F44" s="9">
        <v>307</v>
      </c>
      <c r="G44" s="39">
        <v>102.33333333333333</v>
      </c>
      <c r="H44" s="27">
        <v>88</v>
      </c>
      <c r="I44" s="101">
        <v>111</v>
      </c>
      <c r="J44" s="27">
        <v>64</v>
      </c>
      <c r="K44" s="92">
        <v>263</v>
      </c>
      <c r="L44" s="39">
        <v>87.666666666666671</v>
      </c>
      <c r="M44" s="62" t="s">
        <v>105</v>
      </c>
      <c r="N44" s="62" t="s">
        <v>105</v>
      </c>
      <c r="O44" s="62" t="s">
        <v>105</v>
      </c>
      <c r="P44" s="62" t="s">
        <v>105</v>
      </c>
      <c r="Q44" s="47" t="s">
        <v>105</v>
      </c>
      <c r="R44" s="48" t="s">
        <v>105</v>
      </c>
      <c r="S44" s="58" t="s">
        <v>59</v>
      </c>
    </row>
    <row r="45" spans="1:19" s="59" customFormat="1" x14ac:dyDescent="0.3">
      <c r="A45" s="65" t="s">
        <v>186</v>
      </c>
      <c r="B45" s="104" t="s">
        <v>16</v>
      </c>
      <c r="C45" s="102">
        <v>118</v>
      </c>
      <c r="D45" s="4">
        <v>103</v>
      </c>
      <c r="E45" s="4">
        <v>86</v>
      </c>
      <c r="F45" s="9">
        <v>307</v>
      </c>
      <c r="G45" s="41">
        <v>102.33333333333333</v>
      </c>
      <c r="H45" s="46" t="s">
        <v>105</v>
      </c>
      <c r="I45" s="46" t="s">
        <v>105</v>
      </c>
      <c r="J45" s="46" t="s">
        <v>105</v>
      </c>
      <c r="K45" s="47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  <c r="P45" s="46" t="s">
        <v>105</v>
      </c>
      <c r="Q45" s="47" t="s">
        <v>105</v>
      </c>
      <c r="R45" s="46" t="s">
        <v>105</v>
      </c>
      <c r="S45" s="37" t="s">
        <v>12</v>
      </c>
    </row>
    <row r="46" spans="1:19" x14ac:dyDescent="0.3">
      <c r="A46" s="107">
        <v>43</v>
      </c>
      <c r="B46" s="105" t="s">
        <v>144</v>
      </c>
      <c r="C46" s="62" t="s">
        <v>105</v>
      </c>
      <c r="D46" s="62" t="s">
        <v>105</v>
      </c>
      <c r="E46" s="62" t="s">
        <v>105</v>
      </c>
      <c r="F46" s="47" t="s">
        <v>105</v>
      </c>
      <c r="G46" s="48" t="s">
        <v>105</v>
      </c>
      <c r="H46" s="27">
        <v>73</v>
      </c>
      <c r="I46" s="101">
        <v>92</v>
      </c>
      <c r="J46" s="27">
        <v>82</v>
      </c>
      <c r="K46" s="92">
        <v>247</v>
      </c>
      <c r="L46" s="39">
        <v>82.333333333333329</v>
      </c>
      <c r="M46" s="27">
        <v>121</v>
      </c>
      <c r="N46" s="101">
        <v>131</v>
      </c>
      <c r="O46" s="27">
        <v>65</v>
      </c>
      <c r="P46" s="27">
        <v>90</v>
      </c>
      <c r="Q46" s="9">
        <v>407</v>
      </c>
      <c r="R46" s="39">
        <v>101.75</v>
      </c>
      <c r="S46" s="58" t="s">
        <v>22</v>
      </c>
    </row>
    <row r="47" spans="1:19" s="59" customFormat="1" x14ac:dyDescent="0.3">
      <c r="A47" s="65">
        <v>44</v>
      </c>
      <c r="B47" s="104" t="s">
        <v>125</v>
      </c>
      <c r="C47" s="4">
        <v>85</v>
      </c>
      <c r="D47" s="102">
        <v>121</v>
      </c>
      <c r="E47" s="4">
        <v>97</v>
      </c>
      <c r="F47" s="9">
        <v>303</v>
      </c>
      <c r="G47" s="41">
        <v>101</v>
      </c>
      <c r="H47" s="46" t="s">
        <v>105</v>
      </c>
      <c r="I47" s="46" t="s">
        <v>105</v>
      </c>
      <c r="J47" s="46" t="s">
        <v>105</v>
      </c>
      <c r="K47" s="47" t="s">
        <v>105</v>
      </c>
      <c r="L47" s="46" t="s">
        <v>105</v>
      </c>
      <c r="M47" s="46" t="s">
        <v>105</v>
      </c>
      <c r="N47" s="46" t="s">
        <v>105</v>
      </c>
      <c r="O47" s="46" t="s">
        <v>105</v>
      </c>
      <c r="P47" s="46" t="s">
        <v>105</v>
      </c>
      <c r="Q47" s="47" t="s">
        <v>105</v>
      </c>
      <c r="R47" s="46" t="s">
        <v>105</v>
      </c>
      <c r="S47" s="37" t="s">
        <v>12</v>
      </c>
    </row>
    <row r="48" spans="1:19" x14ac:dyDescent="0.3">
      <c r="A48" s="107">
        <v>45</v>
      </c>
      <c r="B48" s="105" t="s">
        <v>94</v>
      </c>
      <c r="C48" s="27">
        <v>85</v>
      </c>
      <c r="D48" s="27">
        <v>104</v>
      </c>
      <c r="E48" s="101">
        <v>109</v>
      </c>
      <c r="F48" s="9">
        <v>298</v>
      </c>
      <c r="G48" s="39">
        <v>99.333333333333329</v>
      </c>
      <c r="H48" s="62" t="s">
        <v>105</v>
      </c>
      <c r="I48" s="62" t="s">
        <v>105</v>
      </c>
      <c r="J48" s="62" t="s">
        <v>105</v>
      </c>
      <c r="K48" s="47" t="s">
        <v>105</v>
      </c>
      <c r="L48" s="48" t="s">
        <v>105</v>
      </c>
      <c r="M48" s="62" t="s">
        <v>105</v>
      </c>
      <c r="N48" s="62" t="s">
        <v>105</v>
      </c>
      <c r="O48" s="62" t="s">
        <v>105</v>
      </c>
      <c r="P48" s="62" t="s">
        <v>105</v>
      </c>
      <c r="Q48" s="47" t="s">
        <v>105</v>
      </c>
      <c r="R48" s="48" t="s">
        <v>105</v>
      </c>
      <c r="S48" s="58" t="s">
        <v>12</v>
      </c>
    </row>
    <row r="49" spans="1:19" s="59" customFormat="1" x14ac:dyDescent="0.3">
      <c r="A49" s="65">
        <v>46</v>
      </c>
      <c r="B49" s="104" t="s">
        <v>124</v>
      </c>
      <c r="C49" s="102">
        <v>114</v>
      </c>
      <c r="D49" s="4">
        <v>91</v>
      </c>
      <c r="E49" s="4">
        <v>89</v>
      </c>
      <c r="F49" s="9">
        <v>294</v>
      </c>
      <c r="G49" s="41">
        <v>98</v>
      </c>
      <c r="H49" s="46" t="s">
        <v>105</v>
      </c>
      <c r="I49" s="46" t="s">
        <v>105</v>
      </c>
      <c r="J49" s="46" t="s">
        <v>105</v>
      </c>
      <c r="K49" s="47" t="s">
        <v>105</v>
      </c>
      <c r="L49" s="46" t="s">
        <v>105</v>
      </c>
      <c r="M49" s="46" t="s">
        <v>105</v>
      </c>
      <c r="N49" s="46" t="s">
        <v>105</v>
      </c>
      <c r="O49" s="46" t="s">
        <v>105</v>
      </c>
      <c r="P49" s="46" t="s">
        <v>105</v>
      </c>
      <c r="Q49" s="47" t="s">
        <v>105</v>
      </c>
      <c r="R49" s="46" t="s">
        <v>105</v>
      </c>
      <c r="S49" s="37" t="s">
        <v>12</v>
      </c>
    </row>
    <row r="50" spans="1:19" x14ac:dyDescent="0.3">
      <c r="A50" s="107">
        <v>47</v>
      </c>
      <c r="B50" s="105" t="s">
        <v>85</v>
      </c>
      <c r="C50" s="27">
        <v>103</v>
      </c>
      <c r="D50" s="101">
        <v>104</v>
      </c>
      <c r="E50" s="27">
        <v>85</v>
      </c>
      <c r="F50" s="9">
        <v>292</v>
      </c>
      <c r="G50" s="39">
        <v>97.333333333333329</v>
      </c>
      <c r="H50" s="27">
        <v>72</v>
      </c>
      <c r="I50" s="101">
        <v>90</v>
      </c>
      <c r="J50" s="27">
        <v>59</v>
      </c>
      <c r="K50" s="92">
        <v>221</v>
      </c>
      <c r="L50" s="39">
        <v>73.666666666666671</v>
      </c>
      <c r="M50" s="62" t="s">
        <v>105</v>
      </c>
      <c r="N50" s="62" t="s">
        <v>105</v>
      </c>
      <c r="O50" s="62" t="s">
        <v>105</v>
      </c>
      <c r="P50" s="62" t="s">
        <v>105</v>
      </c>
      <c r="Q50" s="47" t="s">
        <v>105</v>
      </c>
      <c r="R50" s="48" t="s">
        <v>105</v>
      </c>
      <c r="S50" s="58" t="s">
        <v>5</v>
      </c>
    </row>
    <row r="51" spans="1:19" s="59" customFormat="1" x14ac:dyDescent="0.3">
      <c r="A51" s="65">
        <v>48</v>
      </c>
      <c r="B51" s="104" t="s">
        <v>71</v>
      </c>
      <c r="C51" s="4">
        <v>93</v>
      </c>
      <c r="D51" s="102">
        <v>100</v>
      </c>
      <c r="E51" s="4">
        <v>96</v>
      </c>
      <c r="F51" s="9">
        <v>289</v>
      </c>
      <c r="G51" s="41">
        <v>96.333333333333329</v>
      </c>
      <c r="H51" s="4">
        <v>80</v>
      </c>
      <c r="I51" s="4">
        <v>91</v>
      </c>
      <c r="J51" s="102">
        <v>117</v>
      </c>
      <c r="K51" s="92">
        <v>288</v>
      </c>
      <c r="L51" s="41">
        <v>96</v>
      </c>
      <c r="M51" s="46" t="s">
        <v>105</v>
      </c>
      <c r="N51" s="46" t="s">
        <v>105</v>
      </c>
      <c r="O51" s="46" t="s">
        <v>105</v>
      </c>
      <c r="P51" s="46" t="s">
        <v>105</v>
      </c>
      <c r="Q51" s="47" t="s">
        <v>105</v>
      </c>
      <c r="R51" s="46" t="s">
        <v>105</v>
      </c>
      <c r="S51" s="37" t="s">
        <v>6</v>
      </c>
    </row>
    <row r="52" spans="1:19" x14ac:dyDescent="0.3">
      <c r="A52" s="107">
        <v>49</v>
      </c>
      <c r="B52" s="105" t="s">
        <v>75</v>
      </c>
      <c r="C52" s="27">
        <v>78</v>
      </c>
      <c r="D52" s="101">
        <v>86</v>
      </c>
      <c r="E52" s="27">
        <v>84</v>
      </c>
      <c r="F52" s="92">
        <v>248</v>
      </c>
      <c r="G52" s="39">
        <v>82.666666666666671</v>
      </c>
      <c r="H52" s="101">
        <v>117</v>
      </c>
      <c r="I52" s="27">
        <v>84</v>
      </c>
      <c r="J52" s="27">
        <v>83</v>
      </c>
      <c r="K52" s="9">
        <v>284</v>
      </c>
      <c r="L52" s="39">
        <v>94.666666666666671</v>
      </c>
      <c r="M52" s="62" t="s">
        <v>105</v>
      </c>
      <c r="N52" s="62" t="s">
        <v>105</v>
      </c>
      <c r="O52" s="62" t="s">
        <v>105</v>
      </c>
      <c r="P52" s="62" t="s">
        <v>105</v>
      </c>
      <c r="Q52" s="47" t="s">
        <v>105</v>
      </c>
      <c r="R52" s="48" t="s">
        <v>105</v>
      </c>
      <c r="S52" s="58" t="s">
        <v>9</v>
      </c>
    </row>
    <row r="53" spans="1:19" s="59" customFormat="1" x14ac:dyDescent="0.3">
      <c r="A53" s="65">
        <v>50</v>
      </c>
      <c r="B53" s="104" t="s">
        <v>55</v>
      </c>
      <c r="C53" s="4">
        <v>90</v>
      </c>
      <c r="D53" s="4">
        <v>92</v>
      </c>
      <c r="E53" s="102">
        <v>96</v>
      </c>
      <c r="F53" s="9">
        <v>278</v>
      </c>
      <c r="G53" s="41">
        <v>92.666666666666671</v>
      </c>
      <c r="H53" s="4">
        <v>51</v>
      </c>
      <c r="I53" s="102">
        <v>107</v>
      </c>
      <c r="J53" s="4">
        <v>91</v>
      </c>
      <c r="K53" s="92">
        <v>249</v>
      </c>
      <c r="L53" s="41">
        <v>83</v>
      </c>
      <c r="M53" s="46" t="s">
        <v>105</v>
      </c>
      <c r="N53" s="46" t="s">
        <v>105</v>
      </c>
      <c r="O53" s="46" t="s">
        <v>105</v>
      </c>
      <c r="P53" s="46" t="s">
        <v>105</v>
      </c>
      <c r="Q53" s="47" t="s">
        <v>105</v>
      </c>
      <c r="R53" s="46" t="s">
        <v>105</v>
      </c>
      <c r="S53" s="37" t="s">
        <v>53</v>
      </c>
    </row>
    <row r="54" spans="1:19" x14ac:dyDescent="0.3">
      <c r="A54" s="107">
        <v>51</v>
      </c>
      <c r="B54" s="105" t="s">
        <v>129</v>
      </c>
      <c r="C54" s="101">
        <v>101</v>
      </c>
      <c r="D54" s="27">
        <v>90</v>
      </c>
      <c r="E54" s="27">
        <v>82</v>
      </c>
      <c r="F54" s="9">
        <v>273</v>
      </c>
      <c r="G54" s="39">
        <v>91</v>
      </c>
      <c r="H54" s="62" t="s">
        <v>105</v>
      </c>
      <c r="I54" s="62" t="s">
        <v>105</v>
      </c>
      <c r="J54" s="62" t="s">
        <v>105</v>
      </c>
      <c r="K54" s="47" t="s">
        <v>105</v>
      </c>
      <c r="L54" s="48" t="s">
        <v>105</v>
      </c>
      <c r="M54" s="62" t="s">
        <v>105</v>
      </c>
      <c r="N54" s="62" t="s">
        <v>105</v>
      </c>
      <c r="O54" s="62" t="s">
        <v>105</v>
      </c>
      <c r="P54" s="62" t="s">
        <v>105</v>
      </c>
      <c r="Q54" s="47" t="s">
        <v>105</v>
      </c>
      <c r="R54" s="48" t="s">
        <v>105</v>
      </c>
      <c r="S54" s="58" t="s">
        <v>91</v>
      </c>
    </row>
    <row r="55" spans="1:19" s="59" customFormat="1" x14ac:dyDescent="0.3">
      <c r="A55" s="65">
        <v>52</v>
      </c>
      <c r="B55" s="104" t="s">
        <v>73</v>
      </c>
      <c r="C55" s="4">
        <v>94</v>
      </c>
      <c r="D55" s="4">
        <v>81</v>
      </c>
      <c r="E55" s="102">
        <v>94</v>
      </c>
      <c r="F55" s="9">
        <v>269</v>
      </c>
      <c r="G55" s="41">
        <v>89.666666666666671</v>
      </c>
      <c r="H55" s="46" t="s">
        <v>105</v>
      </c>
      <c r="I55" s="46" t="s">
        <v>105</v>
      </c>
      <c r="J55" s="46" t="s">
        <v>105</v>
      </c>
      <c r="K55" s="47" t="s">
        <v>105</v>
      </c>
      <c r="L55" s="46" t="s">
        <v>105</v>
      </c>
      <c r="M55" s="46" t="s">
        <v>105</v>
      </c>
      <c r="N55" s="46" t="s">
        <v>105</v>
      </c>
      <c r="O55" s="46" t="s">
        <v>105</v>
      </c>
      <c r="P55" s="46" t="s">
        <v>105</v>
      </c>
      <c r="Q55" s="47" t="s">
        <v>105</v>
      </c>
      <c r="R55" s="46" t="s">
        <v>105</v>
      </c>
      <c r="S55" s="37" t="s">
        <v>104</v>
      </c>
    </row>
    <row r="56" spans="1:19" x14ac:dyDescent="0.3">
      <c r="A56" s="107" t="s">
        <v>187</v>
      </c>
      <c r="B56" s="105" t="s">
        <v>126</v>
      </c>
      <c r="C56" s="27">
        <v>77</v>
      </c>
      <c r="D56" s="27">
        <v>93</v>
      </c>
      <c r="E56" s="101">
        <v>96</v>
      </c>
      <c r="F56" s="92">
        <v>266</v>
      </c>
      <c r="G56" s="39">
        <v>88.666666666666671</v>
      </c>
      <c r="H56" s="27">
        <v>78</v>
      </c>
      <c r="I56" s="101">
        <v>121</v>
      </c>
      <c r="J56" s="27">
        <v>69</v>
      </c>
      <c r="K56" s="9">
        <v>268</v>
      </c>
      <c r="L56" s="39">
        <v>89.333333333333329</v>
      </c>
      <c r="M56" s="62" t="s">
        <v>105</v>
      </c>
      <c r="N56" s="62" t="s">
        <v>105</v>
      </c>
      <c r="O56" s="62" t="s">
        <v>105</v>
      </c>
      <c r="P56" s="62" t="s">
        <v>105</v>
      </c>
      <c r="Q56" s="47" t="s">
        <v>105</v>
      </c>
      <c r="R56" s="48" t="s">
        <v>105</v>
      </c>
      <c r="S56" s="58" t="s">
        <v>99</v>
      </c>
    </row>
    <row r="57" spans="1:19" s="59" customFormat="1" x14ac:dyDescent="0.3">
      <c r="A57" s="65" t="s">
        <v>187</v>
      </c>
      <c r="B57" s="104" t="s">
        <v>141</v>
      </c>
      <c r="C57" s="4">
        <v>75</v>
      </c>
      <c r="D57" s="4">
        <v>90</v>
      </c>
      <c r="E57" s="102">
        <v>103</v>
      </c>
      <c r="F57" s="9">
        <v>268</v>
      </c>
      <c r="G57" s="41">
        <v>89.333333333333329</v>
      </c>
      <c r="H57" s="46" t="s">
        <v>105</v>
      </c>
      <c r="I57" s="46" t="s">
        <v>105</v>
      </c>
      <c r="J57" s="46" t="s">
        <v>105</v>
      </c>
      <c r="K57" s="47" t="s">
        <v>105</v>
      </c>
      <c r="L57" s="46" t="s">
        <v>105</v>
      </c>
      <c r="M57" s="46" t="s">
        <v>105</v>
      </c>
      <c r="N57" s="46" t="s">
        <v>105</v>
      </c>
      <c r="O57" s="46" t="s">
        <v>105</v>
      </c>
      <c r="P57" s="46" t="s">
        <v>105</v>
      </c>
      <c r="Q57" s="47" t="s">
        <v>105</v>
      </c>
      <c r="R57" s="46" t="s">
        <v>105</v>
      </c>
      <c r="S57" s="37" t="s">
        <v>104</v>
      </c>
    </row>
    <row r="58" spans="1:19" x14ac:dyDescent="0.3">
      <c r="A58" s="107">
        <v>55</v>
      </c>
      <c r="B58" s="105" t="s">
        <v>140</v>
      </c>
      <c r="C58" s="27">
        <v>77</v>
      </c>
      <c r="D58" s="27">
        <v>85</v>
      </c>
      <c r="E58" s="101">
        <v>91</v>
      </c>
      <c r="F58" s="9">
        <v>253</v>
      </c>
      <c r="G58" s="39">
        <v>84.333333333333329</v>
      </c>
      <c r="H58" s="101">
        <v>93</v>
      </c>
      <c r="I58" s="27">
        <v>82</v>
      </c>
      <c r="J58" s="27">
        <v>70</v>
      </c>
      <c r="K58" s="92">
        <v>245</v>
      </c>
      <c r="L58" s="39">
        <v>81.666666666666671</v>
      </c>
      <c r="M58" s="62" t="s">
        <v>105</v>
      </c>
      <c r="N58" s="62" t="s">
        <v>105</v>
      </c>
      <c r="O58" s="62" t="s">
        <v>105</v>
      </c>
      <c r="P58" s="62" t="s">
        <v>105</v>
      </c>
      <c r="Q58" s="47" t="s">
        <v>105</v>
      </c>
      <c r="R58" s="48" t="s">
        <v>105</v>
      </c>
      <c r="S58" s="58" t="s">
        <v>53</v>
      </c>
    </row>
    <row r="59" spans="1:19" s="59" customFormat="1" x14ac:dyDescent="0.3">
      <c r="A59" s="65">
        <v>56</v>
      </c>
      <c r="B59" s="104" t="s">
        <v>74</v>
      </c>
      <c r="C59" s="4">
        <v>83</v>
      </c>
      <c r="D59" s="4">
        <v>72</v>
      </c>
      <c r="E59" s="102">
        <v>89</v>
      </c>
      <c r="F59" s="9">
        <v>244</v>
      </c>
      <c r="G59" s="41">
        <v>81.333333333333329</v>
      </c>
      <c r="H59" s="46" t="s">
        <v>105</v>
      </c>
      <c r="I59" s="46" t="s">
        <v>105</v>
      </c>
      <c r="J59" s="46" t="s">
        <v>105</v>
      </c>
      <c r="K59" s="47" t="s">
        <v>105</v>
      </c>
      <c r="L59" s="46" t="s">
        <v>105</v>
      </c>
      <c r="M59" s="46" t="s">
        <v>105</v>
      </c>
      <c r="N59" s="46" t="s">
        <v>105</v>
      </c>
      <c r="O59" s="46" t="s">
        <v>105</v>
      </c>
      <c r="P59" s="46" t="s">
        <v>105</v>
      </c>
      <c r="Q59" s="47" t="s">
        <v>105</v>
      </c>
      <c r="R59" s="46" t="s">
        <v>105</v>
      </c>
      <c r="S59" s="37" t="s">
        <v>104</v>
      </c>
    </row>
    <row r="60" spans="1:19" x14ac:dyDescent="0.3">
      <c r="A60" s="107">
        <v>57</v>
      </c>
      <c r="B60" s="105" t="s">
        <v>136</v>
      </c>
      <c r="C60" s="27">
        <v>63</v>
      </c>
      <c r="D60" s="101">
        <v>81</v>
      </c>
      <c r="E60" s="27">
        <v>73</v>
      </c>
      <c r="F60" s="92">
        <v>217</v>
      </c>
      <c r="G60" s="39">
        <v>72.333333333333329</v>
      </c>
      <c r="H60" s="27">
        <v>75</v>
      </c>
      <c r="I60" s="27">
        <v>58</v>
      </c>
      <c r="J60" s="101">
        <v>99</v>
      </c>
      <c r="K60" s="9">
        <v>232</v>
      </c>
      <c r="L60" s="39">
        <v>77.333333333333329</v>
      </c>
      <c r="M60" s="62" t="s">
        <v>105</v>
      </c>
      <c r="N60" s="62" t="s">
        <v>105</v>
      </c>
      <c r="O60" s="62" t="s">
        <v>105</v>
      </c>
      <c r="P60" s="62" t="s">
        <v>105</v>
      </c>
      <c r="Q60" s="47" t="s">
        <v>105</v>
      </c>
      <c r="R60" s="48" t="s">
        <v>105</v>
      </c>
      <c r="S60" s="58" t="s">
        <v>59</v>
      </c>
    </row>
    <row r="61" spans="1:19" s="59" customFormat="1" x14ac:dyDescent="0.3">
      <c r="A61" s="65">
        <v>58</v>
      </c>
      <c r="B61" s="104" t="s">
        <v>90</v>
      </c>
      <c r="C61" s="4">
        <v>69</v>
      </c>
      <c r="D61" s="102">
        <v>89</v>
      </c>
      <c r="E61" s="4">
        <v>73</v>
      </c>
      <c r="F61" s="9">
        <v>231</v>
      </c>
      <c r="G61" s="41">
        <v>77</v>
      </c>
      <c r="H61" s="46" t="s">
        <v>105</v>
      </c>
      <c r="I61" s="46" t="s">
        <v>105</v>
      </c>
      <c r="J61" s="46" t="s">
        <v>105</v>
      </c>
      <c r="K61" s="47" t="s">
        <v>105</v>
      </c>
      <c r="L61" s="46" t="s">
        <v>105</v>
      </c>
      <c r="M61" s="46" t="s">
        <v>105</v>
      </c>
      <c r="N61" s="46" t="s">
        <v>105</v>
      </c>
      <c r="O61" s="46" t="s">
        <v>105</v>
      </c>
      <c r="P61" s="46" t="s">
        <v>105</v>
      </c>
      <c r="Q61" s="47" t="s">
        <v>105</v>
      </c>
      <c r="R61" s="46" t="s">
        <v>105</v>
      </c>
      <c r="S61" s="37" t="s">
        <v>91</v>
      </c>
    </row>
    <row r="62" spans="1:19" x14ac:dyDescent="0.3">
      <c r="A62" s="107">
        <v>59</v>
      </c>
      <c r="B62" s="105" t="s">
        <v>48</v>
      </c>
      <c r="C62" s="27">
        <v>60</v>
      </c>
      <c r="D62" s="101">
        <v>92</v>
      </c>
      <c r="E62" s="27">
        <v>77</v>
      </c>
      <c r="F62" s="9">
        <v>229</v>
      </c>
      <c r="G62" s="39">
        <v>76.333333333333329</v>
      </c>
      <c r="H62" s="62" t="s">
        <v>105</v>
      </c>
      <c r="I62" s="62" t="s">
        <v>105</v>
      </c>
      <c r="J62" s="62" t="s">
        <v>105</v>
      </c>
      <c r="K62" s="47" t="s">
        <v>105</v>
      </c>
      <c r="L62" s="48" t="s">
        <v>105</v>
      </c>
      <c r="M62" s="62" t="s">
        <v>105</v>
      </c>
      <c r="N62" s="62" t="s">
        <v>105</v>
      </c>
      <c r="O62" s="62" t="s">
        <v>105</v>
      </c>
      <c r="P62" s="62" t="s">
        <v>105</v>
      </c>
      <c r="Q62" s="47" t="s">
        <v>105</v>
      </c>
      <c r="R62" s="48" t="s">
        <v>105</v>
      </c>
      <c r="S62" s="58" t="s">
        <v>11</v>
      </c>
    </row>
    <row r="63" spans="1:19" s="59" customFormat="1" x14ac:dyDescent="0.3">
      <c r="A63" s="65">
        <v>60</v>
      </c>
      <c r="B63" s="104" t="s">
        <v>45</v>
      </c>
      <c r="C63" s="4">
        <v>61</v>
      </c>
      <c r="D63" s="4">
        <v>78</v>
      </c>
      <c r="E63" s="102">
        <v>81</v>
      </c>
      <c r="F63" s="9">
        <v>220</v>
      </c>
      <c r="G63" s="41">
        <v>73.333333333333329</v>
      </c>
      <c r="H63" s="46" t="s">
        <v>105</v>
      </c>
      <c r="I63" s="46" t="s">
        <v>105</v>
      </c>
      <c r="J63" s="46" t="s">
        <v>105</v>
      </c>
      <c r="K63" s="47" t="s">
        <v>105</v>
      </c>
      <c r="L63" s="46" t="s">
        <v>105</v>
      </c>
      <c r="M63" s="46" t="s">
        <v>105</v>
      </c>
      <c r="N63" s="46" t="s">
        <v>105</v>
      </c>
      <c r="O63" s="46" t="s">
        <v>105</v>
      </c>
      <c r="P63" s="46" t="s">
        <v>105</v>
      </c>
      <c r="Q63" s="47" t="s">
        <v>105</v>
      </c>
      <c r="R63" s="46" t="s">
        <v>105</v>
      </c>
      <c r="S63" s="37" t="s">
        <v>11</v>
      </c>
    </row>
    <row r="64" spans="1:19" x14ac:dyDescent="0.3">
      <c r="A64" s="107">
        <v>61</v>
      </c>
      <c r="B64" s="105" t="s">
        <v>47</v>
      </c>
      <c r="C64" s="27">
        <v>60</v>
      </c>
      <c r="D64" s="101">
        <v>102</v>
      </c>
      <c r="E64" s="27">
        <v>57</v>
      </c>
      <c r="F64" s="9">
        <v>219</v>
      </c>
      <c r="G64" s="39">
        <v>73</v>
      </c>
      <c r="H64" s="62" t="s">
        <v>105</v>
      </c>
      <c r="I64" s="62" t="s">
        <v>105</v>
      </c>
      <c r="J64" s="62" t="s">
        <v>105</v>
      </c>
      <c r="K64" s="47" t="s">
        <v>105</v>
      </c>
      <c r="L64" s="48" t="s">
        <v>105</v>
      </c>
      <c r="M64" s="62" t="s">
        <v>105</v>
      </c>
      <c r="N64" s="62" t="s">
        <v>105</v>
      </c>
      <c r="O64" s="62" t="s">
        <v>105</v>
      </c>
      <c r="P64" s="62" t="s">
        <v>105</v>
      </c>
      <c r="Q64" s="47" t="s">
        <v>105</v>
      </c>
      <c r="R64" s="48" t="s">
        <v>105</v>
      </c>
      <c r="S64" s="58" t="s">
        <v>11</v>
      </c>
    </row>
    <row r="65" spans="1:19" s="59" customFormat="1" x14ac:dyDescent="0.3">
      <c r="A65" s="65">
        <v>62</v>
      </c>
      <c r="B65" s="104" t="s">
        <v>134</v>
      </c>
      <c r="C65" s="102">
        <v>71</v>
      </c>
      <c r="D65" s="4">
        <v>70</v>
      </c>
      <c r="E65" s="4">
        <v>57</v>
      </c>
      <c r="F65" s="9">
        <v>198</v>
      </c>
      <c r="G65" s="41">
        <v>66</v>
      </c>
      <c r="H65" s="46" t="s">
        <v>105</v>
      </c>
      <c r="I65" s="46" t="s">
        <v>105</v>
      </c>
      <c r="J65" s="46" t="s">
        <v>105</v>
      </c>
      <c r="K65" s="47" t="s">
        <v>105</v>
      </c>
      <c r="L65" s="46" t="s">
        <v>105</v>
      </c>
      <c r="M65" s="46" t="s">
        <v>105</v>
      </c>
      <c r="N65" s="46" t="s">
        <v>105</v>
      </c>
      <c r="O65" s="46" t="s">
        <v>105</v>
      </c>
      <c r="P65" s="46" t="s">
        <v>105</v>
      </c>
      <c r="Q65" s="47" t="s">
        <v>105</v>
      </c>
      <c r="R65" s="46" t="s">
        <v>105</v>
      </c>
      <c r="S65" s="37" t="s">
        <v>11</v>
      </c>
    </row>
    <row r="66" spans="1:19" x14ac:dyDescent="0.3">
      <c r="A66" s="107">
        <v>63</v>
      </c>
      <c r="B66" s="105" t="s">
        <v>128</v>
      </c>
      <c r="C66" s="27">
        <v>45</v>
      </c>
      <c r="D66" s="101">
        <v>84</v>
      </c>
      <c r="E66" s="27">
        <v>57</v>
      </c>
      <c r="F66" s="9">
        <v>186</v>
      </c>
      <c r="G66" s="39">
        <v>62</v>
      </c>
      <c r="H66" s="62" t="s">
        <v>105</v>
      </c>
      <c r="I66" s="62" t="s">
        <v>105</v>
      </c>
      <c r="J66" s="62" t="s">
        <v>105</v>
      </c>
      <c r="K66" s="47" t="s">
        <v>105</v>
      </c>
      <c r="L66" s="48" t="s">
        <v>105</v>
      </c>
      <c r="M66" s="62" t="s">
        <v>105</v>
      </c>
      <c r="N66" s="62" t="s">
        <v>105</v>
      </c>
      <c r="O66" s="62" t="s">
        <v>105</v>
      </c>
      <c r="P66" s="62" t="s">
        <v>105</v>
      </c>
      <c r="Q66" s="47" t="s">
        <v>105</v>
      </c>
      <c r="R66" s="48" t="s">
        <v>105</v>
      </c>
      <c r="S66" s="58" t="s">
        <v>91</v>
      </c>
    </row>
    <row r="70" spans="1:19" x14ac:dyDescent="0.3">
      <c r="C70" s="63">
        <v>1</v>
      </c>
      <c r="D70" s="171" t="s">
        <v>32</v>
      </c>
      <c r="E70" s="172"/>
      <c r="F70" s="172"/>
      <c r="G70" s="172"/>
      <c r="H70" s="173"/>
      <c r="I70" s="33"/>
      <c r="J70" s="165" t="s">
        <v>112</v>
      </c>
      <c r="K70" s="165"/>
      <c r="L70" s="165"/>
      <c r="M70" s="165"/>
    </row>
    <row r="71" spans="1:19" x14ac:dyDescent="0.3">
      <c r="C71" s="54">
        <v>2</v>
      </c>
      <c r="D71" s="167" t="s">
        <v>62</v>
      </c>
      <c r="E71" s="168"/>
      <c r="F71" s="168"/>
      <c r="G71" s="168"/>
      <c r="H71" s="169"/>
      <c r="I71" s="44" t="s">
        <v>109</v>
      </c>
      <c r="J71" s="165"/>
      <c r="K71" s="165"/>
      <c r="L71" s="165"/>
      <c r="M71" s="165"/>
    </row>
    <row r="72" spans="1:19" x14ac:dyDescent="0.3">
      <c r="C72" s="63">
        <v>3</v>
      </c>
      <c r="D72" s="171" t="s">
        <v>61</v>
      </c>
      <c r="E72" s="172"/>
      <c r="F72" s="172"/>
      <c r="G72" s="172"/>
      <c r="H72" s="173"/>
      <c r="I72" s="33"/>
      <c r="J72" s="165"/>
      <c r="K72" s="165"/>
      <c r="L72" s="165"/>
      <c r="M72" s="165"/>
    </row>
    <row r="73" spans="1:19" x14ac:dyDescent="0.3">
      <c r="C73"/>
      <c r="D73"/>
      <c r="E73"/>
      <c r="F73"/>
      <c r="G73"/>
      <c r="H73"/>
      <c r="I73"/>
      <c r="J73"/>
      <c r="K73"/>
      <c r="L73"/>
      <c r="M73"/>
    </row>
    <row r="74" spans="1:19" x14ac:dyDescent="0.3">
      <c r="C74" s="61">
        <v>159</v>
      </c>
      <c r="D74" s="170" t="s">
        <v>109</v>
      </c>
      <c r="E74" s="165" t="s">
        <v>110</v>
      </c>
      <c r="F74" s="165"/>
      <c r="G74" s="165"/>
      <c r="H74" s="165"/>
      <c r="I74" s="165"/>
      <c r="J74"/>
      <c r="K74"/>
      <c r="L74"/>
      <c r="M74"/>
    </row>
    <row r="75" spans="1:19" x14ac:dyDescent="0.3">
      <c r="C75" s="60">
        <v>170</v>
      </c>
      <c r="D75" s="170"/>
      <c r="E75" s="165"/>
      <c r="F75" s="165"/>
      <c r="G75" s="165"/>
      <c r="H75" s="165"/>
      <c r="I75" s="165"/>
      <c r="J75"/>
      <c r="K75"/>
      <c r="L75"/>
      <c r="M75"/>
    </row>
    <row r="76" spans="1:19" x14ac:dyDescent="0.3">
      <c r="C76"/>
      <c r="D76"/>
      <c r="E76"/>
      <c r="F76"/>
      <c r="G76"/>
      <c r="H76"/>
      <c r="I76"/>
      <c r="J76"/>
      <c r="K76"/>
      <c r="L76"/>
      <c r="M76"/>
    </row>
    <row r="77" spans="1:19" x14ac:dyDescent="0.3">
      <c r="C77" s="42">
        <v>502</v>
      </c>
      <c r="D77" s="44" t="s">
        <v>109</v>
      </c>
      <c r="E77" s="165" t="s">
        <v>111</v>
      </c>
      <c r="F77" s="165"/>
      <c r="G77" s="165"/>
      <c r="H77" s="165"/>
      <c r="I77" s="165"/>
      <c r="J77" s="165"/>
      <c r="K77" s="165"/>
      <c r="L77"/>
      <c r="M77"/>
    </row>
    <row r="78" spans="1:19" x14ac:dyDescent="0.3">
      <c r="C78"/>
      <c r="D78"/>
      <c r="E78"/>
      <c r="F78"/>
      <c r="G78"/>
      <c r="H78"/>
      <c r="I78"/>
      <c r="J78"/>
      <c r="K78"/>
      <c r="L78"/>
      <c r="M78"/>
    </row>
    <row r="79" spans="1:19" x14ac:dyDescent="0.3">
      <c r="C79" s="97">
        <v>197</v>
      </c>
      <c r="D79" s="44" t="s">
        <v>109</v>
      </c>
      <c r="E79" s="165" t="s">
        <v>113</v>
      </c>
      <c r="F79" s="165"/>
      <c r="G79" s="165"/>
      <c r="H79" s="165"/>
      <c r="I79" s="165"/>
      <c r="J79" s="165"/>
      <c r="K79" s="165"/>
      <c r="L79" s="165"/>
      <c r="M79"/>
    </row>
    <row r="80" spans="1:19" x14ac:dyDescent="0.3">
      <c r="C80"/>
      <c r="D80"/>
      <c r="E80"/>
      <c r="F80"/>
      <c r="G80"/>
      <c r="H80"/>
      <c r="I80"/>
      <c r="J80"/>
      <c r="K80"/>
      <c r="L80"/>
      <c r="M80"/>
    </row>
    <row r="81" spans="3:13" x14ac:dyDescent="0.3">
      <c r="C81" s="40">
        <v>164</v>
      </c>
      <c r="D81" s="170" t="s">
        <v>109</v>
      </c>
      <c r="E81" s="165" t="s">
        <v>114</v>
      </c>
      <c r="F81" s="165"/>
      <c r="G81" s="165"/>
      <c r="H81" s="165"/>
      <c r="I81" s="165"/>
      <c r="J81" s="165"/>
      <c r="K81"/>
      <c r="L81"/>
      <c r="M81"/>
    </row>
    <row r="82" spans="3:13" x14ac:dyDescent="0.3">
      <c r="C82" s="49">
        <v>145.66666666666666</v>
      </c>
      <c r="D82" s="170"/>
      <c r="E82" s="165"/>
      <c r="F82" s="165"/>
      <c r="G82" s="165"/>
      <c r="H82" s="165"/>
      <c r="I82" s="165"/>
      <c r="J82" s="165"/>
      <c r="K82"/>
      <c r="L82"/>
      <c r="M82"/>
    </row>
  </sheetData>
  <mergeCells count="17">
    <mergeCell ref="E79:L79"/>
    <mergeCell ref="D81:D82"/>
    <mergeCell ref="E81:J82"/>
    <mergeCell ref="D70:H70"/>
    <mergeCell ref="J70:M72"/>
    <mergeCell ref="D71:H71"/>
    <mergeCell ref="D72:H72"/>
    <mergeCell ref="D74:D75"/>
    <mergeCell ref="E74:I75"/>
    <mergeCell ref="E77:K77"/>
    <mergeCell ref="A1:A3"/>
    <mergeCell ref="B1:B3"/>
    <mergeCell ref="C1:R1"/>
    <mergeCell ref="S1:S3"/>
    <mergeCell ref="C2:G2"/>
    <mergeCell ref="H2:L2"/>
    <mergeCell ref="M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ФИНАЛ</vt:lpstr>
      <vt:lpstr>2-ой тур (полуфинал)</vt:lpstr>
      <vt:lpstr>1-ый тур (отборочные)</vt:lpstr>
      <vt:lpstr>Командное первенство</vt:lpstr>
      <vt:lpstr>Личное первенство (мужчины)</vt:lpstr>
      <vt:lpstr>Личное первенство (женщины)</vt:lpstr>
      <vt:lpstr>'1-ый тур (отборочные)'!Область_печати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Ситников Алексей Николаевич</cp:lastModifiedBy>
  <cp:lastPrinted>2013-01-29T08:24:26Z</cp:lastPrinted>
  <dcterms:created xsi:type="dcterms:W3CDTF">1996-10-08T23:32:33Z</dcterms:created>
  <dcterms:modified xsi:type="dcterms:W3CDTF">2019-12-18T08:38:53Z</dcterms:modified>
</cp:coreProperties>
</file>